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tabRatio="861" activeTab="5"/>
  </bookViews>
  <sheets>
    <sheet name="Расходы по разделам" sheetId="1" r:id="rId1"/>
    <sheet name="Ведомственные расходы" sheetId="2" r:id="rId2"/>
    <sheet name="По разделам и подразделам" sheetId="3" r:id="rId3"/>
    <sheet name="Программы 2015" sheetId="4" r:id="rId4"/>
    <sheet name="Источн.фин.деф.бюдж." sheetId="5" r:id="rId5"/>
    <sheet name="Роспись расходов" sheetId="6" r:id="rId6"/>
  </sheets>
  <externalReferences>
    <externalReference r:id="rId9"/>
    <externalReference r:id="rId10"/>
  </externalReferences>
  <definedNames>
    <definedName name="_xlfn.SUMIFS" hidden="1">#NAME?</definedName>
    <definedName name="_xlnm.Print_Area" localSheetId="1">'Ведомственные расходы'!$A$1:$L$211</definedName>
    <definedName name="_xlnm.Print_Area" localSheetId="2">'По разделам и подразделам'!$A$1:$M$210</definedName>
    <definedName name="_xlnm.Print_Area" localSheetId="0">'Расходы по разделам'!$A$1:$K$49</definedName>
  </definedNames>
  <calcPr fullCalcOnLoad="1"/>
</workbook>
</file>

<file path=xl/sharedStrings.xml><?xml version="1.0" encoding="utf-8"?>
<sst xmlns="http://schemas.openxmlformats.org/spreadsheetml/2006/main" count="2607" uniqueCount="365">
  <si>
    <t>Расходы на выплаты по оплате труда работников органов муниципальной власти Лебедянского муници-пального района Липецкой области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</si>
  <si>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 РАЗДЕЛАМ И ПОДРАЗДЕЛАМ ФУНКЦИОНАЛЬНОЙ</t>
  </si>
  <si>
    <t xml:space="preserve"> КЛАССИФИКАЦИИ РАСХОДОВ БЮДЖЕТОВ</t>
  </si>
  <si>
    <t>Расходы на выплаты персоналу государственных (муниципальных) органов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</si>
  <si>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</si>
  <si>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</si>
  <si>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</si>
  <si>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7100000</t>
  </si>
  <si>
    <t>Подпрограмма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</si>
  <si>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</si>
  <si>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Резервные фонды</t>
  </si>
  <si>
    <t>Резервные фонды в рамках непрограммных расходов местного бюджета</t>
  </si>
  <si>
    <t>9930000</t>
  </si>
  <si>
    <t>Резервный фонд муниципального образования по непрограммному направлению расходов "Резервные фонды" в рамках непрограммных расходов местного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</si>
  <si>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</si>
  <si>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1830000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</si>
  <si>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 по непрограммному направлению расходов «Иные непрограммные мероприятия» в рамках непрограммных расходов местного бюджета</t>
  </si>
  <si>
    <t>Муниципальная программа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</si>
  <si>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1800000</t>
  </si>
  <si>
    <t>1870000</t>
  </si>
  <si>
    <t>1879999</t>
  </si>
  <si>
    <t>Непрограммные расходы бюджета сельского поселения Куликовский сельсовет</t>
  </si>
  <si>
    <t>Приложение № 6</t>
  </si>
  <si>
    <t>Приложение  № 10</t>
  </si>
  <si>
    <t>к Бюджету сельского поселения Куликовский сельсовет Лебедянского муниципального</t>
  </si>
  <si>
    <t>к бюджету сельского поселения Куликовский сельсовет Лебедянского муниципального</t>
  </si>
  <si>
    <t>909</t>
  </si>
  <si>
    <t>5212002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</si>
  <si>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 на передачу полномочий в сфере архитектуры и градостроительства</t>
  </si>
  <si>
    <t>8626</t>
  </si>
  <si>
    <t>8627</t>
  </si>
  <si>
    <t>Меоприятия по приобретению информационных услуг с использованием информационно-правовых систем для муниципальных образований в рамках подпрограммы "Развитие кадрового потенциала, информационное обеспечение деятельности администрации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</si>
  <si>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Мероприятия по приобретению услуг по сопровождению сетевого программного обеспечения по электронному ведению похозяйственного учета в городских и сельских поселениях в рамках подпрограммы "Развитие кадрового потенциала, информационное обеспечение деятельности администрации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 (Закупка товаров, работ и услуг для государственных (муниципальных) нужд)</t>
  </si>
  <si>
    <t>1890000</t>
  </si>
  <si>
    <t>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</si>
  <si>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"Развития субъектов малого и среднего предпринимательства в сельском поселении Куликовский  сельсовет Лебедянского муниципального района Липецкой области на 2014 - 2020 годы" программы сельского поселения Куликовский 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</si>
  <si>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подрограммы "Развития субъектов малого и среднего предпринимательства в сельском поселении Куликовский  сельсовет Лебедянского муниципального района Липецкой области на 2014 - 2020 годы" программы сельского поселения Куликовский 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</si>
  <si>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Подпрограмма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</si>
  <si>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подрограммы 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</si>
  <si>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2152013</t>
  </si>
  <si>
    <t>2152014</t>
  </si>
  <si>
    <t>2152015</t>
  </si>
  <si>
    <t>2152016</t>
  </si>
  <si>
    <t>2159999</t>
  </si>
  <si>
    <t>Уличное освящение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</si>
  <si>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19И8626</t>
  </si>
  <si>
    <t>19И8627</t>
  </si>
  <si>
    <t xml:space="preserve">Расходы на приобретение информационных услуг с использованием информационно-правовых систем  для муниципальных образований в рамках подпрограммы "Развитие кадрового потенциала,информационное обеспечение деятельности органов местного самоуправления сельского поселения Куликовский сельсовет  Лебедянского муниципального района Липецкой области на 2014-2020 годы" программы сельского поселения Куликовскийсельсовет"Устойчивое развитие территории сельского поселения Куликовский сельсовет Лебедянского муниципального района Липецкой области на 2014 - 2020 годы" </t>
  </si>
  <si>
    <t xml:space="preserve">Расходы на приобретение  услуг по сопровождению сетевого программного обеспечения по  электронному ведению  похозяйственного учета в городских и сельских  поселениях   в рамках подпрограммы" Развитие кадрового потенциала,информационное обеспечение деятельности органов местного самоуправления сельского поселения Куликовский сельсовет  Лебедянского муниципального района Липецкой области на 2014-2020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</si>
  <si>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 по непрограммному направлению расходов «Иные непрограммные мероприятия» в рамках непрограммных расходов местного бюджета (Межбюджетные трансферты)</t>
  </si>
  <si>
    <t>Предоставление муниципальным бюджетным учреждениям субсидий в рамках подпрограммы «Развитие и сохранение культуры 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(Предоставление субсидий бюджетным, автономным учреждениям и иным некоммерческим организациям)</t>
  </si>
  <si>
    <t>Резервный фонд администрации по непрограммному направлению расходов "Резервные фонды " в рамках непрограммных расходов бюджета поселений (Иные бюджетные ассигнования)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</si>
  <si>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(Иные бюджетные ассигнования)</t>
  </si>
  <si>
    <t>18И8626</t>
  </si>
  <si>
    <t>18И8627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</si>
  <si>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</si>
  <si>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</si>
  <si>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0020000</t>
  </si>
  <si>
    <t>Мобилизационная  и вневойсковая подготовка</t>
  </si>
  <si>
    <t>Иные межбюджетные трансферты</t>
  </si>
  <si>
    <t>5210000</t>
  </si>
  <si>
    <t>Благоустройство</t>
  </si>
  <si>
    <t>Другие общегосударственные вопросы</t>
  </si>
  <si>
    <t>13</t>
  </si>
  <si>
    <t>Муниципальная программа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</si>
  <si>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</si>
  <si>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подрограммы "Подпрограмма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</si>
  <si>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(Закупка товаров, работ и услуг для государственных (муниципальных) нужд)</t>
  </si>
  <si>
    <t>тыс.руб.</t>
  </si>
  <si>
    <t>Главный распорядитель, распорядитель</t>
  </si>
  <si>
    <t>1842005</t>
  </si>
  <si>
    <t>1842006</t>
  </si>
  <si>
    <t>Осуществление первичного воинского учета на территориях, глее отсутствуют военные комиссариаты по непрограммному направлению расходов «Иные непрограммные мероприятия» в рамках непрограммных расходов местного бюджета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</si>
  <si>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по непрограммному направлению расходов «Иные непрограммные мероприятия» в рамках непрограммных расходов местного бюджета</t>
  </si>
  <si>
    <t>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</si>
  <si>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Содержание мест захоронения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</si>
  <si>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</si>
  <si>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 xml:space="preserve">                                                                                                                         </t>
  </si>
  <si>
    <t>муниципального района на 2015 год и плановый период 2016 и 2017 годов"</t>
  </si>
  <si>
    <t>ВСЕГО:</t>
  </si>
  <si>
    <t>18</t>
  </si>
  <si>
    <t>2016</t>
  </si>
  <si>
    <t>Куликовский сельсовет Лебедянского муниципального района на 2015 г.</t>
  </si>
  <si>
    <t>Утверждено</t>
  </si>
  <si>
    <t>Глава администрации</t>
  </si>
  <si>
    <t>РОСПИСЬ РАСХОДОВ</t>
  </si>
  <si>
    <t>код</t>
  </si>
  <si>
    <t>Сумма на год</t>
  </si>
  <si>
    <t>Главного распорядителя средств бюджета</t>
  </si>
  <si>
    <t>Раздела</t>
  </si>
  <si>
    <t>Подраздела</t>
  </si>
  <si>
    <t>Целевой статьи</t>
  </si>
  <si>
    <t>Операции сектора госуд.управ.</t>
  </si>
  <si>
    <t>Дополн. классификация</t>
  </si>
  <si>
    <t>Содержание автомобильных дорог общего пользования местного  значения и сооружений на них в рамках подрограммы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</si>
  <si>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"Развития субъектов малого и среднего предпринимательства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</si>
  <si>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"Развития субъектов малого и среднего предпринимательства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</si>
  <si>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</si>
  <si>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</si>
  <si>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1820000</t>
  </si>
  <si>
    <t>1829999</t>
  </si>
  <si>
    <t>Ведомственная структура расходов  бюджета сельского поселения на 2015 год</t>
  </si>
  <si>
    <t>9992001</t>
  </si>
  <si>
    <t>9992003</t>
  </si>
  <si>
    <t>9995118</t>
  </si>
  <si>
    <t>9995000</t>
  </si>
  <si>
    <t>18П0900</t>
  </si>
  <si>
    <t>18П0000</t>
  </si>
  <si>
    <t>Реализация направления расходов в рамках подпрограммы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</si>
  <si>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99</t>
  </si>
  <si>
    <t>Реализация направления расходов в рамках подрограммы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</si>
  <si>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 по непрограммному направлению расходов «Иные непрограммные мероприятия» в рамках непрограммных расходов местного бюджета (Закупка товаров, работ и услуг для государственных (муниципальных) нужд)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</si>
  <si>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по непрограммному направлению расходов «Иные непрограммные мероприятия» в рамках непрограммных расходов местного бюджета (Межбюджетные трансферты)</t>
  </si>
  <si>
    <t xml:space="preserve"> к "Бюджету сельского поселения Куликовский сельсовет Лебедянского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</si>
  <si>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</si>
  <si>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</si>
  <si>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ФИЗИЧЕСКАЯ КУЛЬТУРА И СПОРТ</t>
  </si>
  <si>
    <t>12</t>
  </si>
  <si>
    <t>100</t>
  </si>
  <si>
    <t>200</t>
  </si>
  <si>
    <t>800</t>
  </si>
  <si>
    <t>850</t>
  </si>
  <si>
    <t>Иные бюджетные ассигнования</t>
  </si>
  <si>
    <t>Уплата налогов, сборов и иных платежей</t>
  </si>
  <si>
    <t>0021200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</si>
  <si>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</si>
  <si>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</si>
  <si>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Распределение расходов бюджета сельского поселения на 2015 год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</si>
  <si>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Обеспечение пожарной безопасности</t>
  </si>
  <si>
    <t>НАЦИОНАЛЬНАЯ  ЭКОНОМИКА</t>
  </si>
  <si>
    <t>Резервный фонд</t>
  </si>
  <si>
    <t>540</t>
  </si>
  <si>
    <t>Бюджетные инвестиции</t>
  </si>
  <si>
    <t>400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</si>
  <si>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</si>
  <si>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</si>
  <si>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Наименования</t>
  </si>
  <si>
    <t>Раздел</t>
  </si>
  <si>
    <t>Подраздел</t>
  </si>
  <si>
    <t>Целевая статья</t>
  </si>
  <si>
    <t>Вид расхода</t>
  </si>
  <si>
    <t>Сумма</t>
  </si>
  <si>
    <t>01</t>
  </si>
  <si>
    <t>08</t>
  </si>
  <si>
    <t>05</t>
  </si>
  <si>
    <t>02</t>
  </si>
  <si>
    <t>03</t>
  </si>
  <si>
    <t>04</t>
  </si>
  <si>
    <t>Жилищное хозяйство</t>
  </si>
  <si>
    <t>Коммунальное хозяйство</t>
  </si>
  <si>
    <t>07</t>
  </si>
  <si>
    <t>Итого расходов</t>
  </si>
  <si>
    <t>Наименование</t>
  </si>
  <si>
    <t>в том числе</t>
  </si>
  <si>
    <t>текущие расходы</t>
  </si>
  <si>
    <t>10</t>
  </si>
  <si>
    <t>ЖИЛИЩНО-КОММУНАЛЬНОЕ ХОЗЯЙСТВО</t>
  </si>
  <si>
    <t>ВСЕГО расходов</t>
  </si>
  <si>
    <t>Подразд</t>
  </si>
  <si>
    <t>Сельское хозяйство и рыболовство</t>
  </si>
  <si>
    <t>План</t>
  </si>
  <si>
    <t>кап. расходы</t>
  </si>
  <si>
    <t>Изменение (+/-)</t>
  </si>
  <si>
    <t>Уточнен. План</t>
  </si>
  <si>
    <t>ОБЩЕГОСУДАРСТВЕННЫЕ ВОПРОСЫ</t>
  </si>
  <si>
    <t>НАЦИОНАЛЬНАЯ ЭКОНОМИКА</t>
  </si>
  <si>
    <t>11</t>
  </si>
  <si>
    <t>Культура</t>
  </si>
  <si>
    <t>9910005</t>
  </si>
  <si>
    <t>Транспорт</t>
  </si>
  <si>
    <t>Увел. расходов</t>
  </si>
  <si>
    <t xml:space="preserve">  </t>
  </si>
  <si>
    <t xml:space="preserve">Субвенции бюджетам на осуществление полномочий по первичному воинскому учету на территории , где отсутствуют военные комесариаты </t>
  </si>
  <si>
    <t>09</t>
  </si>
  <si>
    <t xml:space="preserve">Коммунальное хозяйство </t>
  </si>
  <si>
    <t>Межбюджетные трансферты</t>
  </si>
  <si>
    <t>МЕЖБЮДЖЕТНЫЕ ТРАНСФЕРТЫ</t>
  </si>
  <si>
    <t>Мобилизационная и вневойсковая подготовка</t>
  </si>
  <si>
    <t>НАЦИОНАЛЬНАЯ ОБОРОНА</t>
  </si>
  <si>
    <t xml:space="preserve">РАСПРЕДЕЛЕНИЕ АССИГНОВАНИЙ  БЮДЖЕТА СЕЛЬСКОГО ПОСЕЛЕНИЯ КУЛИКОВСКИЙ СЕЛЬСОВЕТ </t>
  </si>
  <si>
    <t>Администрация сельского поселения Куликовский сельсовет</t>
  </si>
  <si>
    <t>Озеленение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</si>
  <si>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Изменения</t>
  </si>
  <si>
    <t>Ю.А.Куликов</t>
  </si>
  <si>
    <t>сельского поселения Куликовский сельсовет на 2015 год</t>
  </si>
  <si>
    <t>Программа сельского поселения Агрономовский сельсовет "……………………."</t>
  </si>
  <si>
    <t>Подпрограмма "………………." программы сельского поселения Агрономовский сельсовет "………………."</t>
  </si>
  <si>
    <t>Реализация направления расходов в рамках подрограммы "…………………"</t>
  </si>
  <si>
    <t>410</t>
  </si>
  <si>
    <t>Капитальные вложения в объекты недвижимого имущества государственной (муниципальной) собственности</t>
  </si>
  <si>
    <t>7140000</t>
  </si>
  <si>
    <t>7147001</t>
  </si>
  <si>
    <t>Мероприятия по переселению граждан из ветхого и аварийного жилого фонда……….</t>
  </si>
  <si>
    <t>7147002</t>
  </si>
  <si>
    <t>Мероприятия по капитальному ремонту жилого фонда…………………</t>
  </si>
  <si>
    <t>7149999</t>
  </si>
  <si>
    <t>7157003</t>
  </si>
  <si>
    <t>Мероприятие№1</t>
  </si>
  <si>
    <t>7157004</t>
  </si>
  <si>
    <t>Мероприятие№2</t>
  </si>
  <si>
    <t>600</t>
  </si>
  <si>
    <t>Предоставление субсидий  бюджетным, автономным учреждениям и иным некоммерческим организациям</t>
  </si>
  <si>
    <t>7170000</t>
  </si>
  <si>
    <t>7177009</t>
  </si>
  <si>
    <t>КУЛЬТУРА, КИНЕМАТОГРАФИЯ</t>
  </si>
  <si>
    <t xml:space="preserve"> РОССИЙСКОЙ ФЕДЕРАЦИИ НА 2015 ГОД</t>
  </si>
  <si>
    <t>0001</t>
  </si>
  <si>
    <t>Приложение № 16</t>
  </si>
  <si>
    <t>Расходы на выплаты по оплате труда работников органов муниципальной власти Лебедянского муниципального района Липецкой области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</t>
  </si>
  <si>
    <t>района на 2015 год и на плановый период 2016 и 2017 годов</t>
  </si>
  <si>
    <t>Депутаты (члены) законодательного (представительного) органа муниципальной власти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</si>
  <si>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</si>
  <si>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</si>
  <si>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Предоставление субсидий бюджетным, автономным учреждениям и иным некоммерческим организациям</t>
  </si>
  <si>
    <t>18Б9999</t>
  </si>
  <si>
    <t>18Б0000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</si>
  <si>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</si>
  <si>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Оформление прав собственности на автомобильные дороги общего пользования местного значения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</si>
  <si>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1842007</t>
  </si>
  <si>
    <t>01 05 02 01 10 0000 610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</si>
  <si>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</si>
  <si>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</si>
  <si>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Реализация направления расходов в рамках подрограммы "Подпрограмма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</si>
  <si>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1840000</t>
  </si>
  <si>
    <t>Реализация направления расходов в рамках подрограммы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2015 - 2020 годы" программы сельского поселения Куликовский 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</si>
  <si>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Девять тысяч  рублей 00 копеек</t>
  </si>
  <si>
    <t>Основание: решение № 183 от 14.08.2015 г.</t>
  </si>
  <si>
    <t>Реализация направления расходов в рамках подпрограммы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</si>
  <si>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подрограммы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2015 - 2020 годы" программы сельского поселения Куликовский 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годы"(Закупка товаров, работ и услуг для государственных (муниципальных) нужд)</t>
  </si>
  <si>
    <t>Источники финансирования дефицита бюджета сельского поселения</t>
  </si>
  <si>
    <t>№ п/п</t>
  </si>
  <si>
    <t>Наименование групп, подгрупп, статей, элементов, программ (подпрограмм), кодов экономической классификации источников внутреннего дефицита бюджета</t>
  </si>
  <si>
    <t>Сумма, тыс. руб.</t>
  </si>
  <si>
    <t>Изменение остатков средств на счетах по учету средств бюджета сельского поселения</t>
  </si>
  <si>
    <t>Итого:</t>
  </si>
  <si>
    <t>18И0011</t>
  </si>
  <si>
    <t>18И0012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</si>
  <si>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</t>
  </si>
  <si>
    <t>Расходы на выплаты по оплате труда работников органов муниципальной власти Лебедянского муници-пального района Липецкой области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</t>
  </si>
  <si>
    <t>Подпрограмма " Развитие и сохранение культуры сельского поселения Куликовский сельсовет на 2014-2020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</si>
  <si>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Предоставление муниципальным бюджетным учреждениям субсидий в рамках подпрограммы «Развитие и сохранение культуры 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</t>
  </si>
  <si>
    <t>Ремонт автомобильных дорог общего пользования местного значения и сооружений на них 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</si>
  <si>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Осуществление первичного воинского учета на территориях, где отсутствуют военные комиссариаты по непрограммному направлению расходов «Иные непрограммные мероприятия» в рамках непрограммных расходов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</si>
  <si>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главы муниципального образования по непрограммному направлению расходов «Обеспечение деятельности органов местного самоуправления муниципального образования» в рамках непрограммных расходов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</si>
  <si>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направления расходов в рамках подрограммы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</si>
  <si>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18И0000</t>
  </si>
  <si>
    <t>18И9999</t>
  </si>
  <si>
    <t>610</t>
  </si>
  <si>
    <t>00</t>
  </si>
  <si>
    <t>тыс. руб.</t>
  </si>
  <si>
    <t>Код администратора</t>
  </si>
  <si>
    <t>Код бюджетной классификации</t>
  </si>
  <si>
    <t xml:space="preserve">Проведение выборов в представительные органы муниципальной власти муниципального образования по непрограммному направлению расходов "Иные непрограммные мероприятия" в рамках непрограммных расходов местного бюджета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</si>
  <si>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</si>
  <si>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Мобилизация и вневойсковая  подготовка</t>
  </si>
  <si>
    <t>06</t>
  </si>
  <si>
    <t>1839999</t>
  </si>
  <si>
    <t>Реализация направления расходов в рамках подпрограммы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</si>
  <si>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1850000</t>
  </si>
  <si>
    <t>Приложение № 4</t>
  </si>
  <si>
    <t>Приложение  № 8</t>
  </si>
  <si>
    <t>Реализация направления расходов в рамках подрограммы "Подпрограмма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</si>
  <si>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</si>
  <si>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1852013</t>
  </si>
  <si>
    <t>1852014</t>
  </si>
  <si>
    <t>1852015</t>
  </si>
  <si>
    <t>1852016</t>
  </si>
  <si>
    <t>1852017</t>
  </si>
  <si>
    <t>Содержание автомобильных дорог общего пользования местного  значения и сооружений на них в рамках подрограммы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</si>
  <si>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Содержание мест захоронения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</si>
  <si>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Проведение выборов в представительные органы муниципальной власти Липецкой области по непрограммному направлению расходов "Иные непрограммные мероприятия" в рамках непрограммных расходов местного бюджета (Иные бюджетные ассигнования)</t>
  </si>
  <si>
    <t xml:space="preserve">Распределение расходов бюджета сельского поселения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Российской Федерации на 2015 год. </t>
  </si>
  <si>
    <t>МП</t>
  </si>
  <si>
    <t>ПМп</t>
  </si>
  <si>
    <t>Направление</t>
  </si>
  <si>
    <t>Подпрограмма "Развитие физической культуры и спорта в сельском поселении покрово - Казацкий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</si>
  <si>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"Развитие физической культуры и спорта в сельском поселении Ольховский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</si>
  <si>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5</t>
  </si>
  <si>
    <t>Уличное освещение в рамках подпрограммы "Благоустройство населенных пунктов, расположенных на территории сельского поселения Ольховский сельсовет Лебедянского муниципального района Липецкой области 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</si>
  <si>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2013</t>
  </si>
  <si>
    <t>2014</t>
  </si>
  <si>
    <t>2015</t>
  </si>
  <si>
    <t>2017</t>
  </si>
  <si>
    <t>9999</t>
  </si>
  <si>
    <t>9</t>
  </si>
  <si>
    <t>Подпрограмма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</si>
  <si>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4</t>
  </si>
  <si>
    <t>2006</t>
  </si>
  <si>
    <t>Б</t>
  </si>
  <si>
    <t>И</t>
  </si>
  <si>
    <t>0011</t>
  </si>
  <si>
    <t>0012</t>
  </si>
  <si>
    <t>П</t>
  </si>
  <si>
    <t>0900</t>
  </si>
  <si>
    <t>Итого по муниципальным программам</t>
  </si>
  <si>
    <t>Обеспечение деятельности органов местного самоуправления муниципального обраования в рамках непрограммных расходов местного бюджета</t>
  </si>
  <si>
    <t>1</t>
  </si>
  <si>
    <t>0005</t>
  </si>
  <si>
    <t>Резервные фонды в рамках непрограммных расходов областного бюджета</t>
  </si>
  <si>
    <t>3</t>
  </si>
  <si>
    <t>0500</t>
  </si>
  <si>
    <t>2001</t>
  </si>
  <si>
    <t>2003</t>
  </si>
  <si>
    <t>5118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</si>
  <si>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</si>
  <si>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Текущий финансовый год</t>
  </si>
  <si>
    <t>всего</t>
  </si>
  <si>
    <t>5210600</t>
  </si>
  <si>
    <t>251</t>
  </si>
  <si>
    <t>100,00</t>
  </si>
  <si>
    <t>0020400</t>
  </si>
  <si>
    <t>254</t>
  </si>
  <si>
    <t>225</t>
  </si>
  <si>
    <t>030</t>
  </si>
  <si>
    <t>0705000</t>
  </si>
  <si>
    <t>870</t>
  </si>
  <si>
    <t>290</t>
  </si>
  <si>
    <t>906</t>
  </si>
  <si>
    <t>5210116</t>
  </si>
  <si>
    <t>252</t>
  </si>
  <si>
    <t>226</t>
  </si>
  <si>
    <t>90011006</t>
  </si>
  <si>
    <t>5210124</t>
  </si>
  <si>
    <t>5210121</t>
  </si>
  <si>
    <t>7950424</t>
  </si>
  <si>
    <t>15И0012</t>
  </si>
  <si>
    <t>242</t>
  </si>
  <si>
    <t>221</t>
  </si>
  <si>
    <t>340</t>
  </si>
  <si>
    <t>244</t>
  </si>
  <si>
    <t>310</t>
  </si>
  <si>
    <t>9930500</t>
  </si>
  <si>
    <t>1552016</t>
  </si>
  <si>
    <t>1559999</t>
  </si>
  <si>
    <t>15П0900</t>
  </si>
  <si>
    <t>611</t>
  </si>
  <si>
    <t>241</t>
  </si>
  <si>
    <t>1529999</t>
  </si>
  <si>
    <t>4409900</t>
  </si>
  <si>
    <t>ИТОГО:</t>
  </si>
  <si>
    <t>9990001</t>
  </si>
  <si>
    <t>1810000</t>
  </si>
  <si>
    <t>Подпрограмма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</si>
  <si>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1819999</t>
  </si>
  <si>
    <t>Подпрограмма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</si>
  <si>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1860000</t>
  </si>
  <si>
    <t>1869999</t>
  </si>
  <si>
    <t>Обеспечение деятельности органов местного самоуправления муниципального образования в рамках непрограммных расходов местного бюджета</t>
  </si>
  <si>
    <t>9910000</t>
  </si>
  <si>
    <t>Иные непрограммные мероприятия в рамках непрограммных расходов местного бюджета</t>
  </si>
  <si>
    <t>9990000</t>
  </si>
  <si>
    <t>Реализация направления расходов в рамках подпрограммы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</si>
  <si>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Обеспечение деятельности главы муниципального образования по непрограммному направлению расходов «Обеспечение деятельности органов местного самоуправления муниципального образования» в рамках непрограммных расходов местного бюджета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</si>
  <si>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</si>
  <si>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1859999</t>
  </si>
  <si>
    <t>1899999</t>
  </si>
  <si>
    <t>Дорожное хозяйство (дорожные фонды)</t>
  </si>
  <si>
    <t>880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</si>
  <si>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</si>
  <si>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Озеленение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</si>
  <si>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</si>
  <si>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Реализация направления расходов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</si>
  <si>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Подпрограмма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2015 - 2020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</si>
  <si>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подрограммы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2015 - 2020 годы" программы сельского поселения Куликовский  сельсовет "Устойчивое развитие территории сельского поселения Куликовский сельсовет Лебедянского муниципального района Липецкой области на 2014- 2020 годы"</t>
  </si>
  <si>
    <t>90011009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</si>
</sst>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000"/>
    <numFmt numFmtId="173" formatCode="#,##0;\-#,##0;;@"/>
    <numFmt numFmtId="174" formatCode="0.0;[Red]0.0"/>
    <numFmt numFmtId="175" formatCode="0.00000000"/>
    <numFmt numFmtId="176" formatCode="0.0000000"/>
    <numFmt numFmtId="177" formatCode="0.0000"/>
    <numFmt numFmtId="178" formatCode="0.000"/>
    <numFmt numFmtId="179" formatCode="#,##0.0_р_."/>
    <numFmt numFmtId="180" formatCode="#,##0.00_р_."/>
  </numFmts>
  <fonts count="6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3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sz val="10"/>
      <color indexed="12"/>
      <name val="Arial Cyr"/>
      <family val="0"/>
    </font>
    <font>
      <sz val="10"/>
      <color indexed="61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0"/>
      <color indexed="16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2"/>
      <color indexed="20"/>
      <name val="Times New Roman"/>
      <family val="1"/>
    </font>
    <font>
      <b/>
      <sz val="10"/>
      <color indexed="60"/>
      <name val="Arial Cyr"/>
      <family val="0"/>
    </font>
    <font>
      <sz val="12"/>
      <name val="Arial"/>
      <family val="2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b/>
      <sz val="11"/>
      <name val="Times New Roman"/>
      <family val="1"/>
    </font>
    <font>
      <b/>
      <sz val="12"/>
      <color indexed="6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39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41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19" fillId="0" borderId="14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34" fillId="0" borderId="14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Border="1" applyAlignment="1">
      <alignment horizontal="center"/>
    </xf>
    <xf numFmtId="164" fontId="37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wrapText="1"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164" fontId="6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6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64" fontId="35" fillId="0" borderId="21" xfId="0" applyNumberFormat="1" applyFont="1" applyBorder="1" applyAlignment="1">
      <alignment horizontal="center"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164" fontId="15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64" fontId="19" fillId="0" borderId="21" xfId="0" applyNumberFormat="1" applyFont="1" applyBorder="1" applyAlignment="1">
      <alignment horizontal="center"/>
    </xf>
    <xf numFmtId="164" fontId="34" fillId="0" borderId="21" xfId="0" applyNumberFormat="1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1" fontId="3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 wrapText="1"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>
      <alignment horizontal="center"/>
    </xf>
    <xf numFmtId="171" fontId="19" fillId="0" borderId="10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171" fontId="34" fillId="0" borderId="10" xfId="0" applyNumberFormat="1" applyFont="1" applyBorder="1" applyAlignment="1">
      <alignment horizontal="center"/>
    </xf>
    <xf numFmtId="171" fontId="2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Fill="1" applyBorder="1" applyAlignment="1" applyProtection="1">
      <alignment horizontal="center" vertical="center"/>
      <protection/>
    </xf>
    <xf numFmtId="171" fontId="6" fillId="0" borderId="10" xfId="0" applyNumberFormat="1" applyFont="1" applyFill="1" applyBorder="1" applyAlignment="1" applyProtection="1">
      <alignment horizontal="center" vertical="center"/>
      <protection/>
    </xf>
    <xf numFmtId="171" fontId="25" fillId="0" borderId="10" xfId="0" applyNumberFormat="1" applyFont="1" applyFill="1" applyBorder="1" applyAlignment="1" applyProtection="1">
      <alignment horizontal="center" vertical="center"/>
      <protection/>
    </xf>
    <xf numFmtId="171" fontId="19" fillId="0" borderId="10" xfId="0" applyNumberFormat="1" applyFont="1" applyFill="1" applyBorder="1" applyAlignment="1" applyProtection="1">
      <alignment horizontal="center" vertical="center"/>
      <protection/>
    </xf>
    <xf numFmtId="171" fontId="5" fillId="0" borderId="10" xfId="0" applyNumberFormat="1" applyFont="1" applyFill="1" applyBorder="1" applyAlignment="1" applyProtection="1">
      <alignment horizontal="center" vertical="top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10" xfId="0" applyNumberFormat="1" applyFont="1" applyBorder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/>
    </xf>
    <xf numFmtId="49" fontId="2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71" fontId="4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171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49" fontId="17" fillId="0" borderId="10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19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22" borderId="10" xfId="0" applyFont="1" applyFill="1" applyBorder="1" applyAlignment="1">
      <alignment wrapText="1"/>
    </xf>
    <xf numFmtId="49" fontId="6" fillId="22" borderId="10" xfId="0" applyNumberFormat="1" applyFont="1" applyFill="1" applyBorder="1" applyAlignment="1" applyProtection="1">
      <alignment horizontal="center" vertical="center" wrapText="1"/>
      <protection/>
    </xf>
    <xf numFmtId="171" fontId="6" fillId="22" borderId="10" xfId="0" applyNumberFormat="1" applyFont="1" applyFill="1" applyBorder="1" applyAlignment="1" applyProtection="1">
      <alignment horizontal="center" vertical="center"/>
      <protection/>
    </xf>
    <xf numFmtId="0" fontId="6" fillId="22" borderId="10" xfId="0" applyFont="1" applyFill="1" applyBorder="1" applyAlignment="1">
      <alignment/>
    </xf>
    <xf numFmtId="49" fontId="6" fillId="22" borderId="10" xfId="0" applyNumberFormat="1" applyFont="1" applyFill="1" applyBorder="1" applyAlignment="1" applyProtection="1">
      <alignment horizontal="center" vertical="center"/>
      <protection/>
    </xf>
    <xf numFmtId="0" fontId="25" fillId="22" borderId="10" xfId="0" applyNumberFormat="1" applyFont="1" applyFill="1" applyBorder="1" applyAlignment="1" applyProtection="1">
      <alignment vertical="center" wrapText="1"/>
      <protection/>
    </xf>
    <xf numFmtId="49" fontId="25" fillId="22" borderId="10" xfId="0" applyNumberFormat="1" applyFont="1" applyFill="1" applyBorder="1" applyAlignment="1" applyProtection="1">
      <alignment horizontal="center" vertical="center"/>
      <protection/>
    </xf>
    <xf numFmtId="49" fontId="25" fillId="22" borderId="10" xfId="0" applyNumberFormat="1" applyFont="1" applyFill="1" applyBorder="1" applyAlignment="1" applyProtection="1">
      <alignment horizontal="center" vertical="center" wrapText="1"/>
      <protection/>
    </xf>
    <xf numFmtId="171" fontId="25" fillId="22" borderId="10" xfId="0" applyNumberFormat="1" applyFont="1" applyFill="1" applyBorder="1" applyAlignment="1" applyProtection="1">
      <alignment horizontal="center" vertical="center"/>
      <protection/>
    </xf>
    <xf numFmtId="0" fontId="20" fillId="22" borderId="10" xfId="0" applyFont="1" applyFill="1" applyBorder="1" applyAlignment="1">
      <alignment/>
    </xf>
    <xf numFmtId="0" fontId="6" fillId="22" borderId="0" xfId="0" applyFont="1" applyFill="1" applyAlignment="1">
      <alignment wrapText="1"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171" fontId="6" fillId="24" borderId="10" xfId="0" applyNumberFormat="1" applyFont="1" applyFill="1" applyBorder="1" applyAlignment="1" applyProtection="1">
      <alignment horizontal="center" vertical="center"/>
      <protection/>
    </xf>
    <xf numFmtId="171" fontId="6" fillId="2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71" fontId="6" fillId="0" borderId="10" xfId="0" applyNumberFormat="1" applyFont="1" applyFill="1" applyBorder="1" applyAlignment="1">
      <alignment horizontal="center" vertical="center"/>
    </xf>
    <xf numFmtId="171" fontId="19" fillId="0" borderId="10" xfId="0" applyNumberFormat="1" applyFont="1" applyFill="1" applyBorder="1" applyAlignment="1">
      <alignment horizontal="center" vertical="center"/>
    </xf>
    <xf numFmtId="171" fontId="2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6" fillId="0" borderId="10" xfId="0" applyNumberFormat="1" applyFont="1" applyBorder="1" applyAlignment="1">
      <alignment wrapText="1"/>
    </xf>
    <xf numFmtId="171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64" fontId="42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26" xfId="0" applyNumberFormat="1" applyFont="1" applyFill="1" applyBorder="1" applyAlignment="1" applyProtection="1">
      <alignment horizontal="center" vertical="top" wrapText="1"/>
      <protection/>
    </xf>
    <xf numFmtId="164" fontId="13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13" fillId="0" borderId="19" xfId="0" applyNumberFormat="1" applyFont="1" applyFill="1" applyBorder="1" applyAlignment="1" applyProtection="1">
      <alignment horizontal="left" vertical="top"/>
      <protection/>
    </xf>
    <xf numFmtId="0" fontId="1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49" fontId="2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9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25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164" fontId="25" fillId="0" borderId="18" xfId="0" applyNumberFormat="1" applyFont="1" applyFill="1" applyBorder="1" applyAlignment="1" applyProtection="1">
      <alignment horizontal="center" vertical="center"/>
      <protection/>
    </xf>
    <xf numFmtId="164" fontId="25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center"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0" fillId="0" borderId="28" xfId="54" applyBorder="1" applyAlignment="1">
      <alignment horizontal="center"/>
      <protection/>
    </xf>
    <xf numFmtId="0" fontId="0" fillId="0" borderId="0" xfId="54" applyBorder="1" applyAlignment="1">
      <alignment/>
      <protection/>
    </xf>
    <xf numFmtId="0" fontId="0" fillId="0" borderId="29" xfId="54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30" xfId="54" applyBorder="1" applyAlignment="1">
      <alignment horizontal="center" vertical="center" wrapText="1"/>
      <protection/>
    </xf>
    <xf numFmtId="0" fontId="0" fillId="0" borderId="0" xfId="54" applyFill="1">
      <alignment/>
      <protection/>
    </xf>
    <xf numFmtId="0" fontId="0" fillId="0" borderId="27" xfId="54" applyBorder="1" applyAlignment="1">
      <alignment horizontal="center" vertical="center" wrapText="1"/>
      <protection/>
    </xf>
    <xf numFmtId="0" fontId="0" fillId="0" borderId="31" xfId="54" applyBorder="1" applyAlignment="1">
      <alignment horizontal="center" vertical="center" wrapText="1"/>
      <protection/>
    </xf>
    <xf numFmtId="0" fontId="0" fillId="0" borderId="32" xfId="54" applyBorder="1" applyAlignment="1">
      <alignment horizontal="center" vertical="center"/>
      <protection/>
    </xf>
    <xf numFmtId="0" fontId="0" fillId="0" borderId="26" xfId="54" applyBorder="1" applyAlignment="1">
      <alignment horizontal="center" vertical="center" wrapText="1"/>
      <protection/>
    </xf>
    <xf numFmtId="49" fontId="0" fillId="0" borderId="26" xfId="54" applyNumberFormat="1" applyFont="1" applyBorder="1" applyAlignment="1">
      <alignment horizontal="center" vertical="center" wrapText="1"/>
      <protection/>
    </xf>
    <xf numFmtId="49" fontId="0" fillId="0" borderId="26" xfId="54" applyNumberFormat="1" applyBorder="1" applyAlignment="1">
      <alignment horizontal="center" vertical="center" wrapText="1"/>
      <protection/>
    </xf>
    <xf numFmtId="49" fontId="0" fillId="0" borderId="33" xfId="54" applyNumberFormat="1" applyFont="1" applyBorder="1" applyAlignment="1">
      <alignment horizontal="center" vertical="center"/>
      <protection/>
    </xf>
    <xf numFmtId="49" fontId="0" fillId="0" borderId="0" xfId="54" applyNumberFormat="1" applyBorder="1" applyAlignment="1">
      <alignment horizontal="center" vertical="center"/>
      <protection/>
    </xf>
    <xf numFmtId="49" fontId="0" fillId="0" borderId="10" xfId="54" applyNumberFormat="1" applyFont="1" applyBorder="1" applyAlignment="1">
      <alignment horizontal="center" vertical="center" wrapText="1"/>
      <protection/>
    </xf>
    <xf numFmtId="49" fontId="0" fillId="0" borderId="10" xfId="54" applyNumberFormat="1" applyBorder="1" applyAlignment="1">
      <alignment horizontal="center" vertical="center" wrapText="1"/>
      <protection/>
    </xf>
    <xf numFmtId="180" fontId="0" fillId="0" borderId="30" xfId="54" applyNumberFormat="1" applyFont="1" applyBorder="1" applyAlignment="1">
      <alignment horizontal="center" vertical="center"/>
      <protection/>
    </xf>
    <xf numFmtId="180" fontId="0" fillId="0" borderId="30" xfId="54" applyNumberFormat="1" applyFill="1" applyBorder="1" applyAlignment="1">
      <alignment horizontal="center" vertical="center"/>
      <protection/>
    </xf>
    <xf numFmtId="180" fontId="0" fillId="0" borderId="0" xfId="54" applyNumberFormat="1" applyBorder="1" applyAlignment="1">
      <alignment horizontal="center" vertical="center"/>
      <protection/>
    </xf>
    <xf numFmtId="180" fontId="0" fillId="25" borderId="30" xfId="54" applyNumberFormat="1" applyFill="1" applyBorder="1" applyAlignment="1">
      <alignment horizontal="center" vertical="center"/>
      <protection/>
    </xf>
    <xf numFmtId="49" fontId="0" fillId="25" borderId="10" xfId="54" applyNumberFormat="1" applyFont="1" applyFill="1" applyBorder="1" applyAlignment="1">
      <alignment horizontal="center" vertical="center" wrapText="1"/>
      <protection/>
    </xf>
    <xf numFmtId="49" fontId="0" fillId="25" borderId="10" xfId="54" applyNumberFormat="1" applyFill="1" applyBorder="1" applyAlignment="1">
      <alignment horizontal="center" vertical="center" wrapText="1"/>
      <protection/>
    </xf>
    <xf numFmtId="49" fontId="0" fillId="25" borderId="26" xfId="54" applyNumberFormat="1" applyFill="1" applyBorder="1" applyAlignment="1">
      <alignment horizontal="center" vertical="center" wrapText="1"/>
      <protection/>
    </xf>
    <xf numFmtId="49" fontId="0" fillId="25" borderId="26" xfId="54" applyNumberFormat="1" applyFont="1" applyFill="1" applyBorder="1" applyAlignment="1">
      <alignment horizontal="center" vertical="center" wrapText="1"/>
      <protection/>
    </xf>
    <xf numFmtId="180" fontId="0" fillId="0" borderId="0" xfId="54" applyNumberFormat="1" applyFont="1" applyBorder="1" applyAlignment="1">
      <alignment horizontal="center" vertical="center"/>
      <protection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49" fontId="0" fillId="5" borderId="26" xfId="54" applyNumberFormat="1" applyFill="1" applyBorder="1" applyAlignment="1">
      <alignment horizontal="center" vertical="center" wrapText="1"/>
      <protection/>
    </xf>
    <xf numFmtId="49" fontId="0" fillId="0" borderId="26" xfId="54" applyNumberFormat="1" applyFont="1" applyFill="1" applyBorder="1" applyAlignment="1">
      <alignment horizontal="center" vertical="center" wrapText="1"/>
      <protection/>
    </xf>
    <xf numFmtId="49" fontId="0" fillId="24" borderId="10" xfId="54" applyNumberFormat="1" applyFont="1" applyFill="1" applyBorder="1" applyAlignment="1">
      <alignment horizontal="center" vertical="center" wrapText="1"/>
      <protection/>
    </xf>
    <xf numFmtId="49" fontId="0" fillId="24" borderId="26" xfId="54" applyNumberFormat="1" applyFont="1" applyFill="1" applyBorder="1" applyAlignment="1">
      <alignment horizontal="center" vertical="center" wrapText="1"/>
      <protection/>
    </xf>
    <xf numFmtId="49" fontId="0" fillId="25" borderId="26" xfId="54" applyNumberFormat="1" applyFont="1" applyFill="1" applyBorder="1" applyAlignment="1">
      <alignment horizontal="center" vertical="center" wrapText="1"/>
      <protection/>
    </xf>
    <xf numFmtId="49" fontId="0" fillId="25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ont="1" applyBorder="1" applyAlignment="1">
      <alignment horizontal="center"/>
      <protection/>
    </xf>
    <xf numFmtId="0" fontId="0" fillId="0" borderId="34" xfId="54" applyBorder="1" applyAlignment="1">
      <alignment horizontal="center" vertical="center"/>
      <protection/>
    </xf>
    <xf numFmtId="49" fontId="0" fillId="25" borderId="27" xfId="54" applyNumberFormat="1" applyFont="1" applyFill="1" applyBorder="1" applyAlignment="1">
      <alignment horizontal="center" vertical="center" wrapText="1"/>
      <protection/>
    </xf>
    <xf numFmtId="180" fontId="0" fillId="25" borderId="35" xfId="54" applyNumberFormat="1" applyFill="1" applyBorder="1" applyAlignment="1">
      <alignment horizontal="center" vertical="center"/>
      <protection/>
    </xf>
    <xf numFmtId="49" fontId="0" fillId="0" borderId="36" xfId="54" applyNumberFormat="1" applyBorder="1">
      <alignment/>
      <protection/>
    </xf>
    <xf numFmtId="49" fontId="0" fillId="0" borderId="37" xfId="54" applyNumberFormat="1" applyBorder="1">
      <alignment/>
      <protection/>
    </xf>
    <xf numFmtId="49" fontId="31" fillId="0" borderId="37" xfId="54" applyNumberFormat="1" applyFont="1" applyBorder="1">
      <alignment/>
      <protection/>
    </xf>
    <xf numFmtId="180" fontId="31" fillId="25" borderId="38" xfId="54" applyNumberFormat="1" applyFont="1" applyFill="1" applyBorder="1" applyAlignment="1">
      <alignment horizontal="center"/>
      <protection/>
    </xf>
    <xf numFmtId="180" fontId="31" fillId="0" borderId="0" xfId="54" applyNumberFormat="1" applyFont="1" applyFill="1" applyBorder="1" applyAlignment="1">
      <alignment horizontal="center"/>
      <protection/>
    </xf>
    <xf numFmtId="180" fontId="0" fillId="0" borderId="0" xfId="54" applyNumberFormat="1" applyFill="1" applyBorder="1" applyAlignment="1">
      <alignment horizontal="center"/>
      <protection/>
    </xf>
    <xf numFmtId="180" fontId="0" fillId="0" borderId="0" xfId="54" applyNumberFormat="1" applyBorder="1" applyAlignment="1">
      <alignment horizontal="center"/>
      <protection/>
    </xf>
    <xf numFmtId="180" fontId="0" fillId="0" borderId="0" xfId="54" applyNumberFormat="1" applyFill="1">
      <alignment/>
      <protection/>
    </xf>
    <xf numFmtId="2" fontId="0" fillId="0" borderId="0" xfId="54" applyNumberFormat="1" applyFill="1">
      <alignment/>
      <protection/>
    </xf>
    <xf numFmtId="180" fontId="0" fillId="0" borderId="0" xfId="54" applyNumberFormat="1" applyAlignment="1">
      <alignment horizontal="center"/>
      <protection/>
    </xf>
    <xf numFmtId="180" fontId="0" fillId="0" borderId="0" xfId="54" applyNumberFormat="1">
      <alignment/>
      <protection/>
    </xf>
    <xf numFmtId="2" fontId="0" fillId="0" borderId="0" xfId="54" applyNumberFormat="1">
      <alignment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6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6" fillId="25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171" fontId="25" fillId="0" borderId="10" xfId="0" applyNumberFormat="1" applyFont="1" applyBorder="1" applyAlignment="1">
      <alignment horizontal="center" vertical="center"/>
    </xf>
    <xf numFmtId="171" fontId="4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164" fontId="40" fillId="0" borderId="10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64" fontId="2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textRotation="9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0" fontId="0" fillId="0" borderId="0" xfId="54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42" xfId="54" applyBorder="1" applyAlignment="1">
      <alignment horizontal="center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43" xfId="54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31" fillId="0" borderId="0" xfId="54" applyFont="1" applyAlignment="1">
      <alignment horizontal="center"/>
      <protection/>
    </xf>
    <xf numFmtId="0" fontId="0" fillId="0" borderId="25" xfId="54" applyBorder="1" applyAlignment="1">
      <alignment horizontal="center" vertical="center" wrapText="1"/>
      <protection/>
    </xf>
    <xf numFmtId="0" fontId="0" fillId="0" borderId="27" xfId="54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30" xfId="54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54" applyFont="1" applyAlignment="1">
      <alignment horizontal="center"/>
      <protection/>
    </xf>
    <xf numFmtId="0" fontId="0" fillId="0" borderId="45" xfId="54" applyBorder="1" applyAlignment="1">
      <alignment horizontal="center" vertical="center"/>
      <protection/>
    </xf>
    <xf numFmtId="0" fontId="0" fillId="0" borderId="29" xfId="54" applyBorder="1" applyAlignment="1">
      <alignment horizontal="center" vertical="center"/>
      <protection/>
    </xf>
    <xf numFmtId="0" fontId="0" fillId="0" borderId="46" xfId="54" applyBorder="1" applyAlignment="1">
      <alignment horizontal="center" vertical="center"/>
      <protection/>
    </xf>
    <xf numFmtId="0" fontId="0" fillId="0" borderId="47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25" borderId="0" xfId="54" applyFont="1" applyFill="1" applyAlignment="1">
      <alignment horizontal="right"/>
      <protection/>
    </xf>
    <xf numFmtId="0" fontId="0" fillId="0" borderId="0" xfId="54" applyFont="1" applyAlignment="1">
      <alignment horizontal="left"/>
      <protection/>
    </xf>
    <xf numFmtId="0" fontId="0" fillId="0" borderId="0" xfId="54" applyAlignment="1">
      <alignment horizontal="left"/>
      <protection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Уточнение бюджета декабрь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&#1052;&#1086;&#1080;%20&#1076;&#1086;&#1082;&#1091;&#1084;&#1077;&#1085;&#1090;&#1099;\&#1052;&#1086;&#1080;%20&#1076;&#1086;&#1082;&#1091;&#1084;&#1077;&#1085;&#1090;&#1099;\&#1056;&#1072;&#1089;&#1095;&#1077;&#1090;%20&#1073;&#1102;&#1076;&#1078;&#1077;&#1090;&#1072;%20&#1085;&#1072;%202015%20&#1075;&#1086;&#1076;\&#1041;&#1102;&#1076;&#1078;&#1077;&#1090;&#1099;%20&#1087;&#1086;&#1089;&#1077;&#1083;&#1077;&#1085;&#1080;&#1081;\&#1041;&#1102;&#1076;&#1078;&#1077;&#1090;%20&#1054;&#1083;&#1100;&#1093;&#1086;&#1074;&#1077;&#1094;%202015&#1075;\&#1041;&#1102;&#1076;&#1078;&#1077;&#1090;%20&#1085;&#1072;%202015%20&#1075;&#1086;&#1076;%20&#1087;&#1086;%20&#1054;&#1083;&#1100;&#1093;&#1086;&#1074;&#1094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AppData\Local\Microsoft\Windows\Temporary%20Internet%20Files\Content.IE5\F7PTFGWU\&#1091;&#1090;&#1086;&#1095;&#1085;&#1077;&#1085;&#1080;&#1077;%20&#1072;&#1087;&#1088;&#1077;&#1083;&#1100;2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"/>
      <sheetName val="Расходы по разделам"/>
      <sheetName val=" Расходы по разделам 2015-2016"/>
      <sheetName val="Ведомственные расходы"/>
      <sheetName val="Ведомственные расходы 2016-2017"/>
      <sheetName val="По разделам и подразделам"/>
      <sheetName val="По РП 2016-2017"/>
      <sheetName val="Программы 2015"/>
      <sheetName val="Программы 2016-2017"/>
      <sheetName val="межбюджетные трансферты"/>
      <sheetName val="меж.трансферты 2016-2017"/>
      <sheetName val="трансферты"/>
      <sheetName val="трансферты 2016-2017"/>
      <sheetName val="доходы 2015"/>
      <sheetName val="Доходы 2016 - 2017 "/>
    </sheetNames>
    <sheetDataSet>
      <sheetData sheetId="5">
        <row r="224">
          <cell r="F224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оры ОМСУ 1"/>
      <sheetName val="Расходы по разделам"/>
      <sheetName val="Ведомственные расходы"/>
      <sheetName val="По разделам и подразделам"/>
      <sheetName val="Программы 2015"/>
      <sheetName val="Роспись расходов"/>
    </sheetNames>
    <sheetDataSet>
      <sheetData sheetId="2">
        <row r="59">
          <cell r="I59">
            <v>23.1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6"/>
  <sheetViews>
    <sheetView view="pageBreakPreview" zoomScale="75" zoomScaleSheetLayoutView="75" zoomScalePageLayoutView="0" workbookViewId="0" topLeftCell="A10">
      <selection activeCell="N44" sqref="N44"/>
    </sheetView>
  </sheetViews>
  <sheetFormatPr defaultColWidth="9.00390625" defaultRowHeight="12.75"/>
  <cols>
    <col min="5" max="5" width="23.25390625" style="0" customWidth="1"/>
    <col min="6" max="6" width="6.125" style="0" customWidth="1"/>
    <col min="7" max="7" width="6.375" style="0" customWidth="1"/>
    <col min="8" max="8" width="11.625" style="0" customWidth="1"/>
    <col min="9" max="9" width="9.875" style="0" hidden="1" customWidth="1"/>
    <col min="10" max="10" width="8.375" style="0" hidden="1" customWidth="1"/>
    <col min="11" max="11" width="10.625" style="0" hidden="1" customWidth="1"/>
  </cols>
  <sheetData>
    <row r="1" spans="1:11" ht="12.75">
      <c r="A1" s="355" t="s">
        <v>259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2.75">
      <c r="A2" s="355" t="s">
        <v>24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12.75">
      <c r="A3" s="355" t="s">
        <v>209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8" ht="12.75">
      <c r="A4" s="355"/>
      <c r="B4" s="355"/>
      <c r="C4" s="355"/>
      <c r="D4" s="355"/>
      <c r="E4" s="355"/>
      <c r="F4" s="355"/>
      <c r="G4" s="355"/>
      <c r="H4" s="355"/>
    </row>
    <row r="5" spans="1:8" ht="2.25" customHeight="1">
      <c r="A5" s="355"/>
      <c r="B5" s="355"/>
      <c r="C5" s="355"/>
      <c r="D5" s="355"/>
      <c r="E5" s="355"/>
      <c r="F5" s="355"/>
      <c r="G5" s="355"/>
      <c r="H5" s="355"/>
    </row>
    <row r="6" spans="1:8" ht="1.5" customHeight="1">
      <c r="A6" s="355"/>
      <c r="B6" s="355"/>
      <c r="C6" s="355"/>
      <c r="D6" s="355"/>
      <c r="E6" s="355"/>
      <c r="F6" s="355"/>
      <c r="G6" s="355"/>
      <c r="H6" s="355"/>
    </row>
    <row r="7" spans="1:8" ht="39.75" customHeight="1">
      <c r="A7" s="358" t="s">
        <v>179</v>
      </c>
      <c r="B7" s="358"/>
      <c r="C7" s="358"/>
      <c r="D7" s="358"/>
      <c r="E7" s="358"/>
      <c r="F7" s="358"/>
      <c r="G7" s="358"/>
      <c r="H7" s="358"/>
    </row>
    <row r="8" spans="1:8" ht="18">
      <c r="A8" s="357" t="s">
        <v>1</v>
      </c>
      <c r="B8" s="357"/>
      <c r="C8" s="357"/>
      <c r="D8" s="357"/>
      <c r="E8" s="357"/>
      <c r="F8" s="357"/>
      <c r="G8" s="357"/>
      <c r="H8" s="357"/>
    </row>
    <row r="9" spans="1:17" ht="18.75">
      <c r="A9" s="357" t="s">
        <v>2</v>
      </c>
      <c r="B9" s="357"/>
      <c r="C9" s="357"/>
      <c r="D9" s="357"/>
      <c r="E9" s="357"/>
      <c r="F9" s="357"/>
      <c r="G9" s="357"/>
      <c r="H9" s="357"/>
      <c r="Q9" s="101"/>
    </row>
    <row r="10" spans="1:17" ht="19.5" customHeight="1">
      <c r="A10" s="357" t="s">
        <v>205</v>
      </c>
      <c r="B10" s="357"/>
      <c r="C10" s="357"/>
      <c r="D10" s="357"/>
      <c r="E10" s="357"/>
      <c r="F10" s="357"/>
      <c r="G10" s="357"/>
      <c r="H10" s="357"/>
      <c r="Q10" s="101"/>
    </row>
    <row r="11" spans="1:17" ht="19.5" customHeight="1">
      <c r="A11" s="130"/>
      <c r="B11" s="130"/>
      <c r="C11" s="130"/>
      <c r="D11" s="130"/>
      <c r="E11" s="130"/>
      <c r="F11" s="130"/>
      <c r="G11" s="130"/>
      <c r="H11" s="150" t="s">
        <v>68</v>
      </c>
      <c r="Q11" s="101"/>
    </row>
    <row r="12" spans="1:17" ht="12.75" customHeight="1" thickBot="1">
      <c r="A12" s="379" t="s">
        <v>152</v>
      </c>
      <c r="B12" s="379"/>
      <c r="C12" s="379"/>
      <c r="D12" s="379"/>
      <c r="E12" s="379"/>
      <c r="F12" s="356" t="s">
        <v>137</v>
      </c>
      <c r="G12" s="356" t="s">
        <v>138</v>
      </c>
      <c r="H12" s="66" t="s">
        <v>160</v>
      </c>
      <c r="I12" s="368" t="s">
        <v>153</v>
      </c>
      <c r="J12" s="368"/>
      <c r="K12" s="369"/>
      <c r="Q12" s="101"/>
    </row>
    <row r="13" spans="1:17" ht="12.75" customHeight="1">
      <c r="A13" s="379"/>
      <c r="B13" s="379"/>
      <c r="C13" s="379"/>
      <c r="D13" s="379"/>
      <c r="E13" s="379"/>
      <c r="F13" s="356"/>
      <c r="G13" s="356"/>
      <c r="H13" s="374" t="s">
        <v>141</v>
      </c>
      <c r="I13" s="370" t="s">
        <v>154</v>
      </c>
      <c r="J13" s="35"/>
      <c r="K13" s="372" t="s">
        <v>161</v>
      </c>
      <c r="Q13" s="144"/>
    </row>
    <row r="14" spans="1:11" ht="42" customHeight="1">
      <c r="A14" s="379"/>
      <c r="B14" s="379"/>
      <c r="C14" s="379"/>
      <c r="D14" s="379"/>
      <c r="E14" s="379"/>
      <c r="F14" s="356"/>
      <c r="G14" s="356"/>
      <c r="H14" s="374"/>
      <c r="I14" s="371"/>
      <c r="J14" s="36"/>
      <c r="K14" s="373"/>
    </row>
    <row r="15" spans="1:11" ht="22.5" customHeight="1">
      <c r="A15" s="377" t="s">
        <v>164</v>
      </c>
      <c r="B15" s="377"/>
      <c r="C15" s="377"/>
      <c r="D15" s="377"/>
      <c r="E15" s="377"/>
      <c r="F15" s="14" t="s">
        <v>142</v>
      </c>
      <c r="G15" s="108"/>
      <c r="H15" s="117">
        <f>H16+H17+H18+H27+H29+H30+H31</f>
        <v>1830.1999999999998</v>
      </c>
      <c r="I15" s="104">
        <f>I17+I18+I19</f>
        <v>1096.4</v>
      </c>
      <c r="J15" s="56" t="e">
        <f>J17+J18+J19</f>
        <v>#REF!</v>
      </c>
      <c r="K15" s="56">
        <f>K17+K18+K19</f>
        <v>0</v>
      </c>
    </row>
    <row r="16" spans="1:11" ht="35.25" customHeight="1">
      <c r="A16" s="361" t="s">
        <v>220</v>
      </c>
      <c r="B16" s="361"/>
      <c r="C16" s="361"/>
      <c r="D16" s="361"/>
      <c r="E16" s="361"/>
      <c r="F16" s="53" t="s">
        <v>142</v>
      </c>
      <c r="G16" s="53" t="s">
        <v>145</v>
      </c>
      <c r="H16" s="118">
        <f>'По разделам и подразделам'!F11</f>
        <v>552.6</v>
      </c>
      <c r="I16" s="104"/>
      <c r="J16" s="56"/>
      <c r="K16" s="57"/>
    </row>
    <row r="17" spans="1:11" ht="51" customHeight="1">
      <c r="A17" s="361" t="s">
        <v>211</v>
      </c>
      <c r="B17" s="361"/>
      <c r="C17" s="361"/>
      <c r="D17" s="361"/>
      <c r="E17" s="361"/>
      <c r="F17" s="53" t="s">
        <v>142</v>
      </c>
      <c r="G17" s="109" t="s">
        <v>146</v>
      </c>
      <c r="H17" s="118">
        <v>4</v>
      </c>
      <c r="I17" s="91">
        <f>H17-K17</f>
        <v>4</v>
      </c>
      <c r="J17" s="58" t="e">
        <f>'По разделам и подразделам'!#REF!</f>
        <v>#REF!</v>
      </c>
      <c r="K17" s="59"/>
    </row>
    <row r="18" spans="1:11" ht="51" customHeight="1">
      <c r="A18" s="375" t="s">
        <v>135</v>
      </c>
      <c r="B18" s="375"/>
      <c r="C18" s="375"/>
      <c r="D18" s="375"/>
      <c r="E18" s="375"/>
      <c r="F18" s="53" t="s">
        <v>142</v>
      </c>
      <c r="G18" s="53" t="s">
        <v>147</v>
      </c>
      <c r="H18" s="118">
        <v>1092.4</v>
      </c>
      <c r="I18" s="91">
        <f>H18-K18</f>
        <v>1092.4</v>
      </c>
      <c r="J18" s="58" t="e">
        <f>'По разделам и подразделам'!#REF!</f>
        <v>#REF!</v>
      </c>
      <c r="K18" s="59"/>
    </row>
    <row r="19" spans="1:11" ht="51" customHeight="1" hidden="1">
      <c r="A19" s="361" t="s">
        <v>172</v>
      </c>
      <c r="B19" s="361"/>
      <c r="C19" s="361"/>
      <c r="D19" s="361"/>
      <c r="E19" s="361"/>
      <c r="F19" s="53" t="s">
        <v>142</v>
      </c>
      <c r="G19" s="53" t="s">
        <v>144</v>
      </c>
      <c r="H19" s="118"/>
      <c r="I19" s="91">
        <f aca="true" t="shared" si="0" ref="I19:I25">H19</f>
        <v>0</v>
      </c>
      <c r="J19" s="58"/>
      <c r="K19" s="59"/>
    </row>
    <row r="20" spans="1:11" ht="17.25" customHeight="1" hidden="1">
      <c r="A20" s="378" t="s">
        <v>212</v>
      </c>
      <c r="B20" s="378"/>
      <c r="C20" s="378"/>
      <c r="D20" s="378"/>
      <c r="E20" s="378"/>
      <c r="F20" s="53" t="s">
        <v>142</v>
      </c>
      <c r="G20" s="53" t="s">
        <v>255</v>
      </c>
      <c r="H20" s="118"/>
      <c r="I20" s="91">
        <f t="shared" si="0"/>
        <v>0</v>
      </c>
      <c r="J20" s="58"/>
      <c r="K20" s="59"/>
    </row>
    <row r="21" spans="1:11" ht="35.25" customHeight="1" hidden="1">
      <c r="A21" s="376" t="s">
        <v>178</v>
      </c>
      <c r="B21" s="376"/>
      <c r="C21" s="376"/>
      <c r="D21" s="376"/>
      <c r="E21" s="376"/>
      <c r="F21" s="53" t="s">
        <v>145</v>
      </c>
      <c r="G21" s="53" t="s">
        <v>150</v>
      </c>
      <c r="H21" s="118"/>
      <c r="I21" s="91">
        <f t="shared" si="0"/>
        <v>0</v>
      </c>
      <c r="J21" s="58"/>
      <c r="K21" s="59"/>
    </row>
    <row r="22" spans="1:11" ht="17.25" customHeight="1" hidden="1">
      <c r="A22" s="361" t="s">
        <v>254</v>
      </c>
      <c r="B22" s="361"/>
      <c r="C22" s="361"/>
      <c r="D22" s="361"/>
      <c r="E22" s="361"/>
      <c r="F22" s="1" t="s">
        <v>145</v>
      </c>
      <c r="G22" s="53" t="s">
        <v>143</v>
      </c>
      <c r="H22" s="118"/>
      <c r="I22" s="91">
        <f t="shared" si="0"/>
        <v>0</v>
      </c>
      <c r="J22" s="58"/>
      <c r="K22" s="60"/>
    </row>
    <row r="23" spans="1:11" ht="23.25" customHeight="1" hidden="1">
      <c r="A23" s="377" t="s">
        <v>165</v>
      </c>
      <c r="B23" s="377"/>
      <c r="C23" s="377"/>
      <c r="D23" s="377"/>
      <c r="E23" s="377"/>
      <c r="F23" s="14" t="s">
        <v>147</v>
      </c>
      <c r="G23" s="53" t="s">
        <v>173</v>
      </c>
      <c r="H23" s="117"/>
      <c r="I23" s="91">
        <f t="shared" si="0"/>
        <v>0</v>
      </c>
      <c r="J23" s="56"/>
      <c r="K23" s="57"/>
    </row>
    <row r="24" spans="1:11" ht="23.25" customHeight="1" hidden="1">
      <c r="A24" s="367" t="s">
        <v>159</v>
      </c>
      <c r="B24" s="367"/>
      <c r="C24" s="367"/>
      <c r="D24" s="367"/>
      <c r="E24" s="367"/>
      <c r="F24" s="30" t="s">
        <v>147</v>
      </c>
      <c r="G24" s="53" t="s">
        <v>155</v>
      </c>
      <c r="H24" s="119"/>
      <c r="I24" s="91">
        <f t="shared" si="0"/>
        <v>0</v>
      </c>
      <c r="J24" s="61"/>
      <c r="K24" s="62"/>
    </row>
    <row r="25" spans="1:11" ht="23.25" customHeight="1" hidden="1">
      <c r="A25" s="367" t="s">
        <v>169</v>
      </c>
      <c r="B25" s="367"/>
      <c r="C25" s="367"/>
      <c r="D25" s="367"/>
      <c r="E25" s="367"/>
      <c r="F25" s="30" t="s">
        <v>147</v>
      </c>
      <c r="G25" s="53" t="s">
        <v>166</v>
      </c>
      <c r="H25" s="119"/>
      <c r="I25" s="91">
        <f t="shared" si="0"/>
        <v>0</v>
      </c>
      <c r="J25" s="61"/>
      <c r="K25" s="62"/>
    </row>
    <row r="26" spans="1:11" ht="23.25" customHeight="1" hidden="1">
      <c r="A26" s="366" t="s">
        <v>176</v>
      </c>
      <c r="B26" s="380"/>
      <c r="C26" s="380"/>
      <c r="D26" s="380"/>
      <c r="E26" s="380"/>
      <c r="F26" s="30" t="s">
        <v>142</v>
      </c>
      <c r="G26" s="53" t="s">
        <v>117</v>
      </c>
      <c r="H26" s="119"/>
      <c r="I26" s="91"/>
      <c r="J26" s="61"/>
      <c r="K26" s="62"/>
    </row>
    <row r="27" spans="1:11" ht="48" customHeight="1">
      <c r="A27" s="361" t="s">
        <v>114</v>
      </c>
      <c r="B27" s="361"/>
      <c r="C27" s="361"/>
      <c r="D27" s="361"/>
      <c r="E27" s="361"/>
      <c r="F27" s="30" t="s">
        <v>142</v>
      </c>
      <c r="G27" s="53" t="s">
        <v>255</v>
      </c>
      <c r="H27" s="221">
        <v>30</v>
      </c>
      <c r="I27" s="91"/>
      <c r="J27" s="61"/>
      <c r="K27" s="62"/>
    </row>
    <row r="28" spans="1:11" ht="22.5" customHeight="1" hidden="1">
      <c r="A28" s="361" t="s">
        <v>130</v>
      </c>
      <c r="B28" s="361"/>
      <c r="C28" s="361"/>
      <c r="D28" s="361"/>
      <c r="E28" s="361"/>
      <c r="F28" s="30" t="s">
        <v>142</v>
      </c>
      <c r="G28" s="53" t="s">
        <v>166</v>
      </c>
      <c r="H28" s="119"/>
      <c r="I28" s="91"/>
      <c r="J28" s="61"/>
      <c r="K28" s="62"/>
    </row>
    <row r="29" spans="1:11" ht="21" customHeight="1">
      <c r="A29" s="348" t="s">
        <v>212</v>
      </c>
      <c r="B29" s="349"/>
      <c r="C29" s="349"/>
      <c r="D29" s="349"/>
      <c r="E29" s="350"/>
      <c r="F29" s="219" t="s">
        <v>142</v>
      </c>
      <c r="G29" s="220" t="s">
        <v>150</v>
      </c>
      <c r="H29" s="221">
        <v>83.1</v>
      </c>
      <c r="I29" s="91"/>
      <c r="J29" s="61"/>
      <c r="K29" s="62"/>
    </row>
    <row r="30" spans="1:11" ht="21" customHeight="1">
      <c r="A30" s="348" t="s">
        <v>130</v>
      </c>
      <c r="B30" s="349"/>
      <c r="C30" s="349"/>
      <c r="D30" s="349"/>
      <c r="E30" s="350"/>
      <c r="F30" s="219" t="s">
        <v>142</v>
      </c>
      <c r="G30" s="220" t="s">
        <v>166</v>
      </c>
      <c r="H30" s="221">
        <v>20</v>
      </c>
      <c r="I30" s="91"/>
      <c r="J30" s="61"/>
      <c r="K30" s="62"/>
    </row>
    <row r="31" spans="1:11" ht="22.5" customHeight="1">
      <c r="A31" s="381" t="s">
        <v>62</v>
      </c>
      <c r="B31" s="382"/>
      <c r="C31" s="382"/>
      <c r="D31" s="382"/>
      <c r="E31" s="383"/>
      <c r="F31" s="30" t="s">
        <v>142</v>
      </c>
      <c r="G31" s="53" t="s">
        <v>63</v>
      </c>
      <c r="H31" s="119">
        <v>48.1</v>
      </c>
      <c r="I31" s="91"/>
      <c r="J31" s="61"/>
      <c r="K31" s="62"/>
    </row>
    <row r="32" spans="1:11" ht="28.5" customHeight="1">
      <c r="A32" s="347" t="s">
        <v>178</v>
      </c>
      <c r="B32" s="347"/>
      <c r="C32" s="347"/>
      <c r="D32" s="347"/>
      <c r="E32" s="347"/>
      <c r="F32" s="14" t="s">
        <v>145</v>
      </c>
      <c r="G32" s="108"/>
      <c r="H32" s="117">
        <f>H33</f>
        <v>67</v>
      </c>
      <c r="I32" s="104">
        <f>I33</f>
        <v>67</v>
      </c>
      <c r="J32" s="56">
        <f>J33</f>
        <v>0</v>
      </c>
      <c r="K32" s="56">
        <f>K33</f>
        <v>0</v>
      </c>
    </row>
    <row r="33" spans="1:11" ht="20.25" customHeight="1">
      <c r="A33" s="378" t="s">
        <v>177</v>
      </c>
      <c r="B33" s="378"/>
      <c r="C33" s="378"/>
      <c r="D33" s="378"/>
      <c r="E33" s="378"/>
      <c r="F33" s="30" t="s">
        <v>145</v>
      </c>
      <c r="G33" s="53" t="s">
        <v>146</v>
      </c>
      <c r="H33" s="119">
        <v>67</v>
      </c>
      <c r="I33" s="91">
        <f>H33-K33</f>
        <v>67</v>
      </c>
      <c r="J33" s="61"/>
      <c r="K33" s="62"/>
    </row>
    <row r="34" spans="1:11" ht="20.25" customHeight="1" hidden="1">
      <c r="A34" s="378" t="s">
        <v>212</v>
      </c>
      <c r="B34" s="378"/>
      <c r="C34" s="378"/>
      <c r="D34" s="378"/>
      <c r="E34" s="378"/>
      <c r="F34" s="30" t="s">
        <v>142</v>
      </c>
      <c r="G34" s="53" t="s">
        <v>150</v>
      </c>
      <c r="H34" s="119"/>
      <c r="I34" s="91"/>
      <c r="J34" s="61"/>
      <c r="K34" s="62"/>
    </row>
    <row r="35" spans="1:12" ht="39" customHeight="1">
      <c r="A35" s="384" t="s">
        <v>126</v>
      </c>
      <c r="B35" s="384"/>
      <c r="C35" s="384"/>
      <c r="D35" s="384"/>
      <c r="E35" s="384"/>
      <c r="F35" s="146" t="s">
        <v>146</v>
      </c>
      <c r="G35" s="116"/>
      <c r="H35" s="117">
        <f>H36+H37</f>
        <v>1</v>
      </c>
      <c r="I35" s="104"/>
      <c r="J35" s="147"/>
      <c r="K35" s="148"/>
      <c r="L35" s="149"/>
    </row>
    <row r="36" spans="1:12" ht="36.75" customHeight="1" hidden="1">
      <c r="A36" s="382" t="s">
        <v>14</v>
      </c>
      <c r="B36" s="382"/>
      <c r="C36" s="382"/>
      <c r="D36" s="382"/>
      <c r="E36" s="383"/>
      <c r="F36" s="30" t="s">
        <v>146</v>
      </c>
      <c r="G36" s="53" t="s">
        <v>173</v>
      </c>
      <c r="H36" s="118">
        <f>'По разделам и подразделам'!F73</f>
        <v>0</v>
      </c>
      <c r="I36" s="104"/>
      <c r="J36" s="147"/>
      <c r="K36" s="148"/>
      <c r="L36" s="149"/>
    </row>
    <row r="37" spans="1:11" ht="21" customHeight="1">
      <c r="A37" s="378" t="s">
        <v>128</v>
      </c>
      <c r="B37" s="378"/>
      <c r="C37" s="378"/>
      <c r="D37" s="378"/>
      <c r="E37" s="378"/>
      <c r="F37" s="30" t="s">
        <v>146</v>
      </c>
      <c r="G37" s="53" t="s">
        <v>155</v>
      </c>
      <c r="H37" s="119">
        <f>'По разделам и подразделам'!F79</f>
        <v>1</v>
      </c>
      <c r="I37" s="91"/>
      <c r="J37" s="61"/>
      <c r="K37" s="62"/>
    </row>
    <row r="38" spans="1:11" ht="20.25" customHeight="1">
      <c r="A38" s="384" t="s">
        <v>129</v>
      </c>
      <c r="B38" s="385"/>
      <c r="C38" s="385"/>
      <c r="D38" s="385"/>
      <c r="E38" s="385"/>
      <c r="F38" s="14" t="s">
        <v>147</v>
      </c>
      <c r="G38" s="116"/>
      <c r="H38" s="117">
        <f>H39+H40</f>
        <v>261</v>
      </c>
      <c r="I38" s="91"/>
      <c r="J38" s="61"/>
      <c r="K38" s="62"/>
    </row>
    <row r="39" spans="1:11" ht="20.25" customHeight="1">
      <c r="A39" s="378" t="s">
        <v>356</v>
      </c>
      <c r="B39" s="378"/>
      <c r="C39" s="378"/>
      <c r="D39" s="378"/>
      <c r="E39" s="378"/>
      <c r="F39" s="30" t="s">
        <v>147</v>
      </c>
      <c r="G39" s="53" t="s">
        <v>173</v>
      </c>
      <c r="H39" s="119">
        <v>229</v>
      </c>
      <c r="I39" s="91"/>
      <c r="J39" s="61"/>
      <c r="K39" s="62"/>
    </row>
    <row r="40" spans="1:11" ht="20.25" customHeight="1">
      <c r="A40" s="378" t="s">
        <v>125</v>
      </c>
      <c r="B40" s="378"/>
      <c r="C40" s="378"/>
      <c r="D40" s="378"/>
      <c r="E40" s="378"/>
      <c r="F40" s="30" t="s">
        <v>147</v>
      </c>
      <c r="G40" s="53" t="s">
        <v>117</v>
      </c>
      <c r="H40" s="119">
        <v>32</v>
      </c>
      <c r="I40" s="91"/>
      <c r="J40" s="61"/>
      <c r="K40" s="62"/>
    </row>
    <row r="41" spans="1:11" ht="25.5" customHeight="1">
      <c r="A41" s="360" t="s">
        <v>156</v>
      </c>
      <c r="B41" s="360"/>
      <c r="C41" s="360"/>
      <c r="D41" s="360"/>
      <c r="E41" s="360"/>
      <c r="F41" s="14" t="s">
        <v>144</v>
      </c>
      <c r="G41" s="108"/>
      <c r="H41" s="117">
        <f>H42+H43+H44</f>
        <v>216</v>
      </c>
      <c r="I41" s="104">
        <f>I42+I43</f>
        <v>0</v>
      </c>
      <c r="J41" s="56" t="e">
        <f>J42+J43</f>
        <v>#REF!</v>
      </c>
      <c r="K41" s="56">
        <f>K42+K43</f>
        <v>0</v>
      </c>
    </row>
    <row r="42" spans="1:11" ht="21" customHeight="1" hidden="1">
      <c r="A42" s="361" t="s">
        <v>148</v>
      </c>
      <c r="B42" s="361"/>
      <c r="C42" s="361"/>
      <c r="D42" s="361"/>
      <c r="E42" s="361"/>
      <c r="F42" s="53" t="s">
        <v>144</v>
      </c>
      <c r="G42" s="109" t="s">
        <v>142</v>
      </c>
      <c r="H42" s="118">
        <f>'По разделам и подразделам'!F102</f>
        <v>0</v>
      </c>
      <c r="I42" s="91">
        <f>H42-K42</f>
        <v>0</v>
      </c>
      <c r="J42" s="58" t="e">
        <f>'По разделам и подразделам'!#REF!</f>
        <v>#REF!</v>
      </c>
      <c r="K42" s="60"/>
    </row>
    <row r="43" spans="1:11" ht="21" customHeight="1" hidden="1">
      <c r="A43" s="361" t="s">
        <v>174</v>
      </c>
      <c r="B43" s="361"/>
      <c r="C43" s="361"/>
      <c r="D43" s="361"/>
      <c r="E43" s="361"/>
      <c r="F43" s="53" t="s">
        <v>144</v>
      </c>
      <c r="G43" s="109" t="s">
        <v>145</v>
      </c>
      <c r="H43" s="118"/>
      <c r="I43" s="91">
        <f>H43-K43</f>
        <v>0</v>
      </c>
      <c r="J43" s="58">
        <f>'По разделам и подразделам'!H126</f>
        <v>0</v>
      </c>
      <c r="K43" s="60"/>
    </row>
    <row r="44" spans="1:11" ht="21" customHeight="1">
      <c r="A44" s="361" t="s">
        <v>61</v>
      </c>
      <c r="B44" s="361"/>
      <c r="C44" s="361"/>
      <c r="D44" s="361"/>
      <c r="E44" s="361"/>
      <c r="F44" s="53" t="s">
        <v>144</v>
      </c>
      <c r="G44" s="53" t="s">
        <v>146</v>
      </c>
      <c r="H44" s="118">
        <v>216</v>
      </c>
      <c r="I44" s="91">
        <f>H44-K44</f>
        <v>216</v>
      </c>
      <c r="J44" s="58"/>
      <c r="K44" s="60"/>
    </row>
    <row r="45" spans="1:11" ht="33.75" customHeight="1">
      <c r="A45" s="365" t="s">
        <v>204</v>
      </c>
      <c r="B45" s="365"/>
      <c r="C45" s="365"/>
      <c r="D45" s="365"/>
      <c r="E45" s="365"/>
      <c r="F45" s="14" t="s">
        <v>143</v>
      </c>
      <c r="G45" s="109"/>
      <c r="H45" s="120">
        <f>H46</f>
        <v>994.8</v>
      </c>
      <c r="I45" s="105">
        <f>H45</f>
        <v>994.8</v>
      </c>
      <c r="J45" s="63">
        <f>J46</f>
        <v>0</v>
      </c>
      <c r="K45" s="77"/>
    </row>
    <row r="46" spans="1:11" ht="27" customHeight="1">
      <c r="A46" s="362" t="s">
        <v>167</v>
      </c>
      <c r="B46" s="362"/>
      <c r="C46" s="362"/>
      <c r="D46" s="362"/>
      <c r="E46" s="362"/>
      <c r="F46" s="53" t="s">
        <v>143</v>
      </c>
      <c r="G46" s="109" t="s">
        <v>142</v>
      </c>
      <c r="H46" s="118">
        <v>994.8</v>
      </c>
      <c r="I46" s="91">
        <f>H46-K46</f>
        <v>994.8</v>
      </c>
      <c r="J46" s="58"/>
      <c r="K46" s="60"/>
    </row>
    <row r="47" spans="1:11" ht="21" customHeight="1">
      <c r="A47" s="366" t="s">
        <v>116</v>
      </c>
      <c r="B47" s="366"/>
      <c r="C47" s="366"/>
      <c r="D47" s="366"/>
      <c r="E47" s="366"/>
      <c r="F47" s="76" t="s">
        <v>166</v>
      </c>
      <c r="G47" s="111"/>
      <c r="H47" s="120">
        <f>H48</f>
        <v>9</v>
      </c>
      <c r="I47" s="105">
        <f>I48</f>
        <v>9</v>
      </c>
      <c r="J47" s="63" t="e">
        <f>J48</f>
        <v>#REF!</v>
      </c>
      <c r="K47" s="63">
        <f>K48</f>
        <v>0</v>
      </c>
    </row>
    <row r="48" spans="1:11" ht="27" customHeight="1" thickBot="1">
      <c r="A48" s="361" t="s">
        <v>115</v>
      </c>
      <c r="B48" s="361"/>
      <c r="C48" s="361"/>
      <c r="D48" s="361"/>
      <c r="E48" s="361"/>
      <c r="F48" s="53" t="s">
        <v>166</v>
      </c>
      <c r="G48" s="53" t="s">
        <v>145</v>
      </c>
      <c r="H48" s="118">
        <f>'По разделам и подразделам'!F204</f>
        <v>9</v>
      </c>
      <c r="I48" s="91">
        <f>H48-K48</f>
        <v>9</v>
      </c>
      <c r="J48" s="58" t="e">
        <f>'По разделам и подразделам'!#REF!</f>
        <v>#REF!</v>
      </c>
      <c r="K48" s="60"/>
    </row>
    <row r="49" spans="1:11" ht="28.5" customHeight="1" thickBot="1">
      <c r="A49" s="364" t="s">
        <v>157</v>
      </c>
      <c r="B49" s="364"/>
      <c r="C49" s="364"/>
      <c r="D49" s="364"/>
      <c r="E49" s="364"/>
      <c r="F49" s="3"/>
      <c r="G49" s="110"/>
      <c r="H49" s="128">
        <f>H15+H32+H35+H38+H41+H45+H47</f>
        <v>3379</v>
      </c>
      <c r="I49" s="106" t="e">
        <f>I15+I41+I45+I47+#REF!+I32</f>
        <v>#REF!</v>
      </c>
      <c r="J49" s="64" t="e">
        <f>J15+J41+J45+J47+#REF!+J32</f>
        <v>#REF!</v>
      </c>
      <c r="K49" s="64" t="e">
        <f>K15+K41+K45+K47+#REF!+K32</f>
        <v>#REF!</v>
      </c>
    </row>
    <row r="50" spans="1:11" ht="18">
      <c r="A50" s="107"/>
      <c r="B50" s="107"/>
      <c r="C50" s="107"/>
      <c r="D50" s="107"/>
      <c r="E50" s="107"/>
      <c r="F50" s="19"/>
      <c r="G50" s="54"/>
      <c r="H50" s="54"/>
      <c r="I50" s="55"/>
      <c r="J50" s="55"/>
      <c r="K50" s="55"/>
    </row>
    <row r="51" spans="1:11" ht="15.75">
      <c r="A51" s="363"/>
      <c r="B51" s="363"/>
      <c r="C51" s="363"/>
      <c r="D51" s="363"/>
      <c r="E51" s="363"/>
      <c r="F51" s="4"/>
      <c r="G51" s="359"/>
      <c r="H51" s="359"/>
      <c r="I51" s="55"/>
      <c r="J51" s="55"/>
      <c r="K51" s="55"/>
    </row>
    <row r="52" spans="7:11" ht="12.75">
      <c r="G52" s="55"/>
      <c r="H52" s="55"/>
      <c r="I52" s="55"/>
      <c r="J52" s="55"/>
      <c r="K52" s="55"/>
    </row>
    <row r="53" spans="7:11" ht="12.75">
      <c r="G53" s="55"/>
      <c r="H53" s="55"/>
      <c r="I53" s="55"/>
      <c r="J53" s="55"/>
      <c r="K53" s="55"/>
    </row>
    <row r="54" spans="7:11" ht="12.75">
      <c r="G54" s="55"/>
      <c r="H54" s="55"/>
      <c r="I54" s="55"/>
      <c r="J54" s="55"/>
      <c r="K54" s="55"/>
    </row>
    <row r="55" spans="7:11" ht="12.75">
      <c r="G55" s="55"/>
      <c r="H55" s="55"/>
      <c r="I55" s="55"/>
      <c r="J55" s="55"/>
      <c r="K55" s="55"/>
    </row>
    <row r="56" spans="7:11" ht="12.75">
      <c r="G56" s="55"/>
      <c r="H56" s="55"/>
      <c r="I56" s="55"/>
      <c r="J56" s="55"/>
      <c r="K56" s="55"/>
    </row>
    <row r="57" spans="7:11" ht="12.75">
      <c r="G57" s="55"/>
      <c r="H57" s="55"/>
      <c r="I57" s="55"/>
      <c r="J57" s="55"/>
      <c r="K57" s="55"/>
    </row>
    <row r="58" spans="7:11" ht="12.75">
      <c r="G58" s="55"/>
      <c r="H58" s="55"/>
      <c r="I58" s="55"/>
      <c r="J58" s="55"/>
      <c r="K58" s="55"/>
    </row>
    <row r="59" spans="7:11" ht="12.75">
      <c r="G59" s="55"/>
      <c r="H59" s="55"/>
      <c r="I59" s="55"/>
      <c r="J59" s="55"/>
      <c r="K59" s="55"/>
    </row>
    <row r="60" spans="7:11" ht="12.75">
      <c r="G60" s="55"/>
      <c r="H60" s="55"/>
      <c r="I60" s="55"/>
      <c r="J60" s="55"/>
      <c r="K60" s="55"/>
    </row>
    <row r="61" spans="7:11" ht="12.75">
      <c r="G61" s="55"/>
      <c r="H61" s="55"/>
      <c r="I61" s="55"/>
      <c r="J61" s="55"/>
      <c r="K61" s="55"/>
    </row>
    <row r="62" spans="7:11" ht="12.75">
      <c r="G62" s="55"/>
      <c r="H62" s="55"/>
      <c r="I62" s="55"/>
      <c r="J62" s="55"/>
      <c r="K62" s="55"/>
    </row>
    <row r="63" spans="7:11" ht="12.75">
      <c r="G63" s="55"/>
      <c r="H63" s="55"/>
      <c r="I63" s="55"/>
      <c r="J63" s="55"/>
      <c r="K63" s="55"/>
    </row>
    <row r="64" spans="7:11" ht="12.75">
      <c r="G64" s="55"/>
      <c r="H64" s="55"/>
      <c r="I64" s="55"/>
      <c r="J64" s="55"/>
      <c r="K64" s="55"/>
    </row>
    <row r="65" spans="7:11" ht="12.75">
      <c r="G65" s="55"/>
      <c r="H65" s="55"/>
      <c r="I65" s="55"/>
      <c r="J65" s="55"/>
      <c r="K65" s="55"/>
    </row>
    <row r="66" spans="7:11" ht="12.75">
      <c r="G66" s="55"/>
      <c r="H66" s="55"/>
      <c r="I66" s="55"/>
      <c r="J66" s="55"/>
      <c r="K66" s="55"/>
    </row>
    <row r="67" spans="7:11" ht="12.75">
      <c r="G67" s="55"/>
      <c r="H67" s="55"/>
      <c r="I67" s="55"/>
      <c r="J67" s="55"/>
      <c r="K67" s="55"/>
    </row>
    <row r="68" spans="7:11" ht="12.75">
      <c r="G68" s="55"/>
      <c r="H68" s="55"/>
      <c r="I68" s="55"/>
      <c r="J68" s="55"/>
      <c r="K68" s="55"/>
    </row>
    <row r="69" spans="7:11" ht="12.75">
      <c r="G69" s="55"/>
      <c r="H69" s="55"/>
      <c r="I69" s="55"/>
      <c r="J69" s="55"/>
      <c r="K69" s="55"/>
    </row>
    <row r="70" spans="7:11" ht="12.75">
      <c r="G70" s="55"/>
      <c r="H70" s="55"/>
      <c r="I70" s="55"/>
      <c r="J70" s="55"/>
      <c r="K70" s="55"/>
    </row>
    <row r="71" spans="7:11" ht="12.75">
      <c r="G71" s="55"/>
      <c r="H71" s="55"/>
      <c r="I71" s="55"/>
      <c r="J71" s="55"/>
      <c r="K71" s="55"/>
    </row>
    <row r="72" spans="7:11" ht="12.75">
      <c r="G72" s="55"/>
      <c r="H72" s="55"/>
      <c r="I72" s="55"/>
      <c r="J72" s="55"/>
      <c r="K72" s="55"/>
    </row>
    <row r="73" spans="7:11" ht="12.75">
      <c r="G73" s="55"/>
      <c r="H73" s="55"/>
      <c r="I73" s="55"/>
      <c r="J73" s="55"/>
      <c r="K73" s="55"/>
    </row>
    <row r="74" spans="7:11" ht="12.75">
      <c r="G74" s="55"/>
      <c r="H74" s="55"/>
      <c r="I74" s="55"/>
      <c r="J74" s="55"/>
      <c r="K74" s="55"/>
    </row>
    <row r="75" spans="7:11" ht="12.75">
      <c r="G75" s="55"/>
      <c r="H75" s="55"/>
      <c r="I75" s="55"/>
      <c r="J75" s="55"/>
      <c r="K75" s="55"/>
    </row>
    <row r="76" spans="7:11" ht="12.75">
      <c r="G76" s="55"/>
      <c r="H76" s="55"/>
      <c r="I76" s="55"/>
      <c r="J76" s="55"/>
      <c r="K76" s="55"/>
    </row>
    <row r="77" spans="7:11" ht="12.75">
      <c r="G77" s="55"/>
      <c r="H77" s="55"/>
      <c r="I77" s="55"/>
      <c r="J77" s="55"/>
      <c r="K77" s="55"/>
    </row>
    <row r="78" spans="7:11" ht="12.75">
      <c r="G78" s="55"/>
      <c r="H78" s="55"/>
      <c r="I78" s="55"/>
      <c r="J78" s="55"/>
      <c r="K78" s="55"/>
    </row>
    <row r="79" spans="7:11" ht="12.75">
      <c r="G79" s="55"/>
      <c r="H79" s="55"/>
      <c r="I79" s="55"/>
      <c r="J79" s="55"/>
      <c r="K79" s="55"/>
    </row>
    <row r="80" spans="7:11" ht="12.75">
      <c r="G80" s="55"/>
      <c r="H80" s="55"/>
      <c r="I80" s="55"/>
      <c r="J80" s="55"/>
      <c r="K80" s="55"/>
    </row>
    <row r="81" spans="7:11" ht="12.75">
      <c r="G81" s="55"/>
      <c r="H81" s="55"/>
      <c r="I81" s="55"/>
      <c r="J81" s="55"/>
      <c r="K81" s="55"/>
    </row>
    <row r="82" spans="7:11" ht="12.75">
      <c r="G82" s="55"/>
      <c r="H82" s="55"/>
      <c r="I82" s="55"/>
      <c r="J82" s="55"/>
      <c r="K82" s="55"/>
    </row>
    <row r="83" spans="7:11" ht="12.75">
      <c r="G83" s="55"/>
      <c r="H83" s="55"/>
      <c r="I83" s="55"/>
      <c r="J83" s="55"/>
      <c r="K83" s="55"/>
    </row>
    <row r="84" spans="7:11" ht="12.75">
      <c r="G84" s="55"/>
      <c r="H84" s="55"/>
      <c r="I84" s="55"/>
      <c r="J84" s="55"/>
      <c r="K84" s="55"/>
    </row>
    <row r="85" spans="7:11" ht="12.75">
      <c r="G85" s="55"/>
      <c r="H85" s="55"/>
      <c r="I85" s="55"/>
      <c r="J85" s="55"/>
      <c r="K85" s="55"/>
    </row>
    <row r="86" spans="7:11" ht="12.75">
      <c r="G86" s="55"/>
      <c r="H86" s="55"/>
      <c r="I86" s="55"/>
      <c r="J86" s="55"/>
      <c r="K86" s="55"/>
    </row>
    <row r="87" spans="7:11" ht="12.75">
      <c r="G87" s="55"/>
      <c r="H87" s="55"/>
      <c r="I87" s="55"/>
      <c r="J87" s="55"/>
      <c r="K87" s="55"/>
    </row>
    <row r="88" spans="7:11" ht="12.75">
      <c r="G88" s="55"/>
      <c r="H88" s="55"/>
      <c r="I88" s="55"/>
      <c r="J88" s="55"/>
      <c r="K88" s="55"/>
    </row>
    <row r="89" spans="7:11" ht="12.75">
      <c r="G89" s="55"/>
      <c r="H89" s="55"/>
      <c r="I89" s="55"/>
      <c r="J89" s="55"/>
      <c r="K89" s="55"/>
    </row>
    <row r="90" spans="7:11" ht="12.75">
      <c r="G90" s="55"/>
      <c r="H90" s="55"/>
      <c r="I90" s="55"/>
      <c r="J90" s="55"/>
      <c r="K90" s="55"/>
    </row>
    <row r="91" spans="7:11" ht="12.75">
      <c r="G91" s="55"/>
      <c r="H91" s="55"/>
      <c r="I91" s="55"/>
      <c r="J91" s="55"/>
      <c r="K91" s="55"/>
    </row>
    <row r="92" spans="7:11" ht="12.75">
      <c r="G92" s="55"/>
      <c r="H92" s="55"/>
      <c r="I92" s="55"/>
      <c r="J92" s="55"/>
      <c r="K92" s="55"/>
    </row>
    <row r="93" spans="7:11" ht="12.75">
      <c r="G93" s="55"/>
      <c r="H93" s="55"/>
      <c r="I93" s="55"/>
      <c r="J93" s="55"/>
      <c r="K93" s="55"/>
    </row>
    <row r="94" spans="7:11" ht="12.75">
      <c r="G94" s="55"/>
      <c r="H94" s="55"/>
      <c r="I94" s="55"/>
      <c r="J94" s="55"/>
      <c r="K94" s="55"/>
    </row>
    <row r="95" spans="7:11" ht="12.75">
      <c r="G95" s="55"/>
      <c r="H95" s="55"/>
      <c r="I95" s="55"/>
      <c r="J95" s="55"/>
      <c r="K95" s="55"/>
    </row>
    <row r="96" spans="7:11" ht="12.75">
      <c r="G96" s="55"/>
      <c r="H96" s="55"/>
      <c r="I96" s="55"/>
      <c r="J96" s="55"/>
      <c r="K96" s="55"/>
    </row>
    <row r="97" spans="7:11" ht="12.75">
      <c r="G97" s="55"/>
      <c r="H97" s="55"/>
      <c r="I97" s="55"/>
      <c r="J97" s="55"/>
      <c r="K97" s="55"/>
    </row>
    <row r="98" spans="7:11" ht="12.75">
      <c r="G98" s="55"/>
      <c r="H98" s="55"/>
      <c r="I98" s="55"/>
      <c r="J98" s="55"/>
      <c r="K98" s="55"/>
    </row>
    <row r="99" spans="7:11" ht="12.75">
      <c r="G99" s="55"/>
      <c r="H99" s="55"/>
      <c r="I99" s="55"/>
      <c r="J99" s="55"/>
      <c r="K99" s="55"/>
    </row>
    <row r="100" spans="7:11" ht="12.75">
      <c r="G100" s="55"/>
      <c r="H100" s="55"/>
      <c r="I100" s="55"/>
      <c r="J100" s="55"/>
      <c r="K100" s="55"/>
    </row>
    <row r="101" spans="7:11" ht="12.75">
      <c r="G101" s="55"/>
      <c r="H101" s="55"/>
      <c r="I101" s="55"/>
      <c r="J101" s="55"/>
      <c r="K101" s="55"/>
    </row>
    <row r="102" spans="7:11" ht="12.75">
      <c r="G102" s="55"/>
      <c r="H102" s="55"/>
      <c r="I102" s="55"/>
      <c r="J102" s="55"/>
      <c r="K102" s="55"/>
    </row>
    <row r="103" spans="7:11" ht="12.75">
      <c r="G103" s="55"/>
      <c r="H103" s="55"/>
      <c r="I103" s="55"/>
      <c r="J103" s="55"/>
      <c r="K103" s="55"/>
    </row>
    <row r="104" spans="7:11" ht="12.75">
      <c r="G104" s="55"/>
      <c r="H104" s="55"/>
      <c r="I104" s="55"/>
      <c r="J104" s="55"/>
      <c r="K104" s="55"/>
    </row>
    <row r="105" spans="7:11" ht="12.75">
      <c r="G105" s="55"/>
      <c r="H105" s="55"/>
      <c r="I105" s="55"/>
      <c r="J105" s="55"/>
      <c r="K105" s="55"/>
    </row>
    <row r="106" spans="7:11" ht="12.75">
      <c r="G106" s="55"/>
      <c r="H106" s="55"/>
      <c r="I106" s="55"/>
      <c r="J106" s="55"/>
      <c r="K106" s="55"/>
    </row>
    <row r="107" spans="7:11" ht="12.75">
      <c r="G107" s="55"/>
      <c r="H107" s="55"/>
      <c r="I107" s="55"/>
      <c r="J107" s="55"/>
      <c r="K107" s="55"/>
    </row>
    <row r="108" spans="7:11" ht="12.75">
      <c r="G108" s="55"/>
      <c r="H108" s="55"/>
      <c r="I108" s="55"/>
      <c r="J108" s="55"/>
      <c r="K108" s="55"/>
    </row>
    <row r="109" spans="7:11" ht="12.75">
      <c r="G109" s="55"/>
      <c r="H109" s="55"/>
      <c r="I109" s="55"/>
      <c r="J109" s="55"/>
      <c r="K109" s="55"/>
    </row>
    <row r="110" spans="7:11" ht="12.75">
      <c r="G110" s="55"/>
      <c r="H110" s="55"/>
      <c r="I110" s="55"/>
      <c r="J110" s="55"/>
      <c r="K110" s="55"/>
    </row>
    <row r="111" spans="7:11" ht="12.75">
      <c r="G111" s="55"/>
      <c r="H111" s="55"/>
      <c r="I111" s="55"/>
      <c r="J111" s="55"/>
      <c r="K111" s="55"/>
    </row>
    <row r="112" spans="7:11" ht="12.75">
      <c r="G112" s="55"/>
      <c r="H112" s="55"/>
      <c r="I112" s="55"/>
      <c r="J112" s="55"/>
      <c r="K112" s="55"/>
    </row>
    <row r="113" spans="7:11" ht="12.75">
      <c r="G113" s="55"/>
      <c r="H113" s="55"/>
      <c r="I113" s="55"/>
      <c r="J113" s="55"/>
      <c r="K113" s="55"/>
    </row>
    <row r="114" spans="7:11" ht="12.75">
      <c r="G114" s="55"/>
      <c r="H114" s="55"/>
      <c r="I114" s="55"/>
      <c r="J114" s="55"/>
      <c r="K114" s="55"/>
    </row>
    <row r="115" spans="7:11" ht="12.75">
      <c r="G115" s="55"/>
      <c r="H115" s="55"/>
      <c r="I115" s="55"/>
      <c r="J115" s="55"/>
      <c r="K115" s="55"/>
    </row>
    <row r="116" spans="7:11" ht="12.75">
      <c r="G116" s="55"/>
      <c r="H116" s="55"/>
      <c r="I116" s="55"/>
      <c r="J116" s="55"/>
      <c r="K116" s="55"/>
    </row>
    <row r="117" spans="7:11" ht="12.75">
      <c r="G117" s="55"/>
      <c r="H117" s="55"/>
      <c r="I117" s="55"/>
      <c r="J117" s="55"/>
      <c r="K117" s="55"/>
    </row>
    <row r="118" spans="7:11" ht="12.75">
      <c r="G118" s="55"/>
      <c r="H118" s="55"/>
      <c r="I118" s="55"/>
      <c r="J118" s="55"/>
      <c r="K118" s="55"/>
    </row>
    <row r="119" spans="7:11" ht="12.75">
      <c r="G119" s="55"/>
      <c r="H119" s="55"/>
      <c r="I119" s="55"/>
      <c r="J119" s="55"/>
      <c r="K119" s="55"/>
    </row>
    <row r="120" spans="7:11" ht="12.75">
      <c r="G120" s="55"/>
      <c r="H120" s="55"/>
      <c r="I120" s="55"/>
      <c r="J120" s="55"/>
      <c r="K120" s="55"/>
    </row>
    <row r="121" spans="7:11" ht="12.75">
      <c r="G121" s="55"/>
      <c r="H121" s="55"/>
      <c r="I121" s="55"/>
      <c r="J121" s="55"/>
      <c r="K121" s="55"/>
    </row>
    <row r="122" spans="7:11" ht="12.75">
      <c r="G122" s="55"/>
      <c r="H122" s="55"/>
      <c r="I122" s="55"/>
      <c r="J122" s="55"/>
      <c r="K122" s="55"/>
    </row>
    <row r="123" spans="7:11" ht="12.75">
      <c r="G123" s="55"/>
      <c r="H123" s="55"/>
      <c r="I123" s="55"/>
      <c r="J123" s="55"/>
      <c r="K123" s="55"/>
    </row>
    <row r="124" spans="7:11" ht="12.75">
      <c r="G124" s="55"/>
      <c r="H124" s="55"/>
      <c r="I124" s="55"/>
      <c r="J124" s="55"/>
      <c r="K124" s="55"/>
    </row>
    <row r="125" spans="7:11" ht="12.75">
      <c r="G125" s="55"/>
      <c r="H125" s="55"/>
      <c r="I125" s="55"/>
      <c r="J125" s="55"/>
      <c r="K125" s="55"/>
    </row>
    <row r="126" spans="7:11" ht="12.75">
      <c r="G126" s="55"/>
      <c r="H126" s="55"/>
      <c r="I126" s="55"/>
      <c r="J126" s="55"/>
      <c r="K126" s="55"/>
    </row>
    <row r="127" spans="7:11" ht="12.75">
      <c r="G127" s="55"/>
      <c r="H127" s="55"/>
      <c r="I127" s="55"/>
      <c r="J127" s="55"/>
      <c r="K127" s="55"/>
    </row>
    <row r="128" spans="7:11" ht="12.75">
      <c r="G128" s="55"/>
      <c r="H128" s="55"/>
      <c r="I128" s="55"/>
      <c r="J128" s="55"/>
      <c r="K128" s="55"/>
    </row>
    <row r="129" spans="7:11" ht="12.75">
      <c r="G129" s="55"/>
      <c r="H129" s="55"/>
      <c r="I129" s="55"/>
      <c r="J129" s="55"/>
      <c r="K129" s="55"/>
    </row>
    <row r="130" spans="7:11" ht="12.75">
      <c r="G130" s="55"/>
      <c r="H130" s="55"/>
      <c r="I130" s="55"/>
      <c r="J130" s="55"/>
      <c r="K130" s="55"/>
    </row>
    <row r="131" spans="7:11" ht="12.75">
      <c r="G131" s="55"/>
      <c r="H131" s="55"/>
      <c r="I131" s="55"/>
      <c r="J131" s="55"/>
      <c r="K131" s="55"/>
    </row>
    <row r="132" spans="7:11" ht="12.75">
      <c r="G132" s="55"/>
      <c r="H132" s="55"/>
      <c r="I132" s="55"/>
      <c r="J132" s="55"/>
      <c r="K132" s="55"/>
    </row>
    <row r="133" spans="7:11" ht="12.75">
      <c r="G133" s="55"/>
      <c r="H133" s="55"/>
      <c r="I133" s="55"/>
      <c r="J133" s="55"/>
      <c r="K133" s="55"/>
    </row>
    <row r="134" spans="7:11" ht="12.75">
      <c r="G134" s="55"/>
      <c r="H134" s="55"/>
      <c r="I134" s="55"/>
      <c r="J134" s="55"/>
      <c r="K134" s="55"/>
    </row>
    <row r="135" spans="7:11" ht="12.75">
      <c r="G135" s="55"/>
      <c r="H135" s="55"/>
      <c r="I135" s="55"/>
      <c r="J135" s="55"/>
      <c r="K135" s="55"/>
    </row>
    <row r="136" spans="7:11" ht="12.75">
      <c r="G136" s="55"/>
      <c r="H136" s="55"/>
      <c r="I136" s="55"/>
      <c r="J136" s="55"/>
      <c r="K136" s="55"/>
    </row>
    <row r="137" spans="7:11" ht="12.75">
      <c r="G137" s="55"/>
      <c r="H137" s="55"/>
      <c r="I137" s="55"/>
      <c r="J137" s="55"/>
      <c r="K137" s="55"/>
    </row>
    <row r="138" spans="7:11" ht="12.75">
      <c r="G138" s="55"/>
      <c r="H138" s="55"/>
      <c r="I138" s="55"/>
      <c r="J138" s="55"/>
      <c r="K138" s="55"/>
    </row>
    <row r="139" spans="7:11" ht="12.75">
      <c r="G139" s="55"/>
      <c r="H139" s="55"/>
      <c r="I139" s="55"/>
      <c r="J139" s="55"/>
      <c r="K139" s="55"/>
    </row>
    <row r="140" spans="7:11" ht="12.75">
      <c r="G140" s="55"/>
      <c r="H140" s="55"/>
      <c r="I140" s="55"/>
      <c r="J140" s="55"/>
      <c r="K140" s="55"/>
    </row>
    <row r="141" spans="7:11" ht="12.75">
      <c r="G141" s="55"/>
      <c r="H141" s="55"/>
      <c r="I141" s="55"/>
      <c r="J141" s="55"/>
      <c r="K141" s="55"/>
    </row>
    <row r="142" spans="7:11" ht="12.75">
      <c r="G142" s="55"/>
      <c r="H142" s="55"/>
      <c r="I142" s="55"/>
      <c r="J142" s="55"/>
      <c r="K142" s="55"/>
    </row>
    <row r="143" spans="7:11" ht="12.75">
      <c r="G143" s="55"/>
      <c r="H143" s="55"/>
      <c r="I143" s="55"/>
      <c r="J143" s="55"/>
      <c r="K143" s="55"/>
    </row>
    <row r="144" spans="7:11" ht="12.75">
      <c r="G144" s="55"/>
      <c r="H144" s="55"/>
      <c r="I144" s="55"/>
      <c r="J144" s="55"/>
      <c r="K144" s="55"/>
    </row>
    <row r="145" spans="7:11" ht="12.75">
      <c r="G145" s="55"/>
      <c r="H145" s="55"/>
      <c r="I145" s="55"/>
      <c r="J145" s="55"/>
      <c r="K145" s="55"/>
    </row>
    <row r="146" spans="7:11" ht="12.75">
      <c r="G146" s="55"/>
      <c r="H146" s="55"/>
      <c r="I146" s="55"/>
      <c r="J146" s="55"/>
      <c r="K146" s="55"/>
    </row>
    <row r="147" spans="7:11" ht="12.75">
      <c r="G147" s="55"/>
      <c r="H147" s="55"/>
      <c r="I147" s="55"/>
      <c r="J147" s="55"/>
      <c r="K147" s="55"/>
    </row>
    <row r="148" spans="7:11" ht="12.75">
      <c r="G148" s="55"/>
      <c r="H148" s="55"/>
      <c r="I148" s="55"/>
      <c r="J148" s="55"/>
      <c r="K148" s="55"/>
    </row>
    <row r="149" spans="7:11" ht="12.75">
      <c r="G149" s="55"/>
      <c r="H149" s="55"/>
      <c r="I149" s="55"/>
      <c r="J149" s="55"/>
      <c r="K149" s="55"/>
    </row>
    <row r="150" spans="7:11" ht="12.75">
      <c r="G150" s="55"/>
      <c r="H150" s="55"/>
      <c r="I150" s="55"/>
      <c r="J150" s="55"/>
      <c r="K150" s="55"/>
    </row>
    <row r="151" spans="7:11" ht="12.75">
      <c r="G151" s="55"/>
      <c r="H151" s="55"/>
      <c r="I151" s="55"/>
      <c r="J151" s="55"/>
      <c r="K151" s="55"/>
    </row>
    <row r="152" spans="7:11" ht="12.75">
      <c r="G152" s="55"/>
      <c r="H152" s="55"/>
      <c r="I152" s="55"/>
      <c r="J152" s="55"/>
      <c r="K152" s="55"/>
    </row>
    <row r="153" spans="7:11" ht="12.75">
      <c r="G153" s="55"/>
      <c r="H153" s="55"/>
      <c r="I153" s="55"/>
      <c r="J153" s="55"/>
      <c r="K153" s="55"/>
    </row>
    <row r="154" spans="7:11" ht="12.75">
      <c r="G154" s="55"/>
      <c r="H154" s="55"/>
      <c r="I154" s="55"/>
      <c r="J154" s="55"/>
      <c r="K154" s="55"/>
    </row>
    <row r="155" spans="7:11" ht="12.75">
      <c r="G155" s="55"/>
      <c r="H155" s="55"/>
      <c r="I155" s="55"/>
      <c r="J155" s="55"/>
      <c r="K155" s="55"/>
    </row>
    <row r="156" spans="7:11" ht="12.75">
      <c r="G156" s="55"/>
      <c r="H156" s="55"/>
      <c r="I156" s="55"/>
      <c r="J156" s="55"/>
      <c r="K156" s="55"/>
    </row>
    <row r="157" spans="7:11" ht="12.75">
      <c r="G157" s="55"/>
      <c r="H157" s="55"/>
      <c r="I157" s="55"/>
      <c r="J157" s="55"/>
      <c r="K157" s="55"/>
    </row>
    <row r="158" spans="7:11" ht="12.75">
      <c r="G158" s="55"/>
      <c r="H158" s="55"/>
      <c r="I158" s="55"/>
      <c r="J158" s="55"/>
      <c r="K158" s="55"/>
    </row>
    <row r="159" spans="7:11" ht="12.75">
      <c r="G159" s="55"/>
      <c r="H159" s="55"/>
      <c r="I159" s="55"/>
      <c r="J159" s="55"/>
      <c r="K159" s="55"/>
    </row>
    <row r="160" spans="7:11" ht="12.75">
      <c r="G160" s="55"/>
      <c r="H160" s="55"/>
      <c r="I160" s="55"/>
      <c r="J160" s="55"/>
      <c r="K160" s="55"/>
    </row>
    <row r="161" spans="7:11" ht="12.75">
      <c r="G161" s="55"/>
      <c r="H161" s="55"/>
      <c r="I161" s="55"/>
      <c r="J161" s="55"/>
      <c r="K161" s="55"/>
    </row>
    <row r="162" spans="7:11" ht="12.75">
      <c r="G162" s="55"/>
      <c r="H162" s="55"/>
      <c r="I162" s="55"/>
      <c r="J162" s="55"/>
      <c r="K162" s="55"/>
    </row>
    <row r="163" spans="7:11" ht="12.75">
      <c r="G163" s="55"/>
      <c r="H163" s="55"/>
      <c r="I163" s="55"/>
      <c r="J163" s="55"/>
      <c r="K163" s="55"/>
    </row>
    <row r="164" spans="7:11" ht="12.75">
      <c r="G164" s="55"/>
      <c r="H164" s="55"/>
      <c r="I164" s="55"/>
      <c r="J164" s="55"/>
      <c r="K164" s="55"/>
    </row>
    <row r="165" spans="7:11" ht="12.75">
      <c r="G165" s="55"/>
      <c r="H165" s="55"/>
      <c r="I165" s="55"/>
      <c r="J165" s="55"/>
      <c r="K165" s="55"/>
    </row>
    <row r="166" spans="7:11" ht="12.75">
      <c r="G166" s="55"/>
      <c r="H166" s="55"/>
      <c r="I166" s="55"/>
      <c r="J166" s="55"/>
      <c r="K166" s="55"/>
    </row>
    <row r="167" spans="7:11" ht="12.75">
      <c r="G167" s="55"/>
      <c r="H167" s="55"/>
      <c r="I167" s="55"/>
      <c r="J167" s="55"/>
      <c r="K167" s="55"/>
    </row>
    <row r="168" spans="7:11" ht="12.75">
      <c r="G168" s="55"/>
      <c r="H168" s="55"/>
      <c r="I168" s="55"/>
      <c r="J168" s="55"/>
      <c r="K168" s="55"/>
    </row>
    <row r="169" spans="7:11" ht="12.75">
      <c r="G169" s="55"/>
      <c r="H169" s="55"/>
      <c r="I169" s="55"/>
      <c r="J169" s="55"/>
      <c r="K169" s="55"/>
    </row>
    <row r="170" spans="7:11" ht="12.75">
      <c r="G170" s="55"/>
      <c r="H170" s="55"/>
      <c r="I170" s="55"/>
      <c r="J170" s="55"/>
      <c r="K170" s="55"/>
    </row>
    <row r="171" spans="7:11" ht="12.75">
      <c r="G171" s="55"/>
      <c r="H171" s="55"/>
      <c r="I171" s="55"/>
      <c r="J171" s="55"/>
      <c r="K171" s="55"/>
    </row>
    <row r="172" spans="7:11" ht="12.75">
      <c r="G172" s="55"/>
      <c r="H172" s="55"/>
      <c r="I172" s="55"/>
      <c r="J172" s="55"/>
      <c r="K172" s="55"/>
    </row>
    <row r="173" spans="7:11" ht="12.75">
      <c r="G173" s="55"/>
      <c r="H173" s="55"/>
      <c r="I173" s="55"/>
      <c r="J173" s="55"/>
      <c r="K173" s="55"/>
    </row>
    <row r="174" spans="7:11" ht="12.75">
      <c r="G174" s="55"/>
      <c r="H174" s="55"/>
      <c r="I174" s="55"/>
      <c r="J174" s="55"/>
      <c r="K174" s="55"/>
    </row>
    <row r="175" spans="7:11" ht="12.75">
      <c r="G175" s="55"/>
      <c r="H175" s="55"/>
      <c r="I175" s="55"/>
      <c r="J175" s="55"/>
      <c r="K175" s="55"/>
    </row>
    <row r="176" spans="7:11" ht="12.75">
      <c r="G176" s="55"/>
      <c r="H176" s="55"/>
      <c r="I176" s="55"/>
      <c r="J176" s="55"/>
      <c r="K176" s="55"/>
    </row>
    <row r="177" spans="7:11" ht="12.75">
      <c r="G177" s="55"/>
      <c r="H177" s="55"/>
      <c r="I177" s="55"/>
      <c r="J177" s="55"/>
      <c r="K177" s="55"/>
    </row>
    <row r="178" spans="7:11" ht="12.75">
      <c r="G178" s="55"/>
      <c r="H178" s="55"/>
      <c r="I178" s="55"/>
      <c r="J178" s="55"/>
      <c r="K178" s="55"/>
    </row>
    <row r="179" spans="7:11" ht="12.75">
      <c r="G179" s="55"/>
      <c r="H179" s="55"/>
      <c r="I179" s="55"/>
      <c r="J179" s="55"/>
      <c r="K179" s="55"/>
    </row>
    <row r="180" spans="7:11" ht="12.75">
      <c r="G180" s="55"/>
      <c r="H180" s="55"/>
      <c r="I180" s="55"/>
      <c r="J180" s="55"/>
      <c r="K180" s="55"/>
    </row>
    <row r="181" spans="7:11" ht="12.75">
      <c r="G181" s="55"/>
      <c r="H181" s="55"/>
      <c r="I181" s="55"/>
      <c r="J181" s="55"/>
      <c r="K181" s="55"/>
    </row>
    <row r="182" spans="7:11" ht="12.75">
      <c r="G182" s="55"/>
      <c r="H182" s="55"/>
      <c r="I182" s="55"/>
      <c r="J182" s="55"/>
      <c r="K182" s="55"/>
    </row>
    <row r="183" spans="7:11" ht="12.75">
      <c r="G183" s="55"/>
      <c r="H183" s="55"/>
      <c r="I183" s="55"/>
      <c r="J183" s="55"/>
      <c r="K183" s="55"/>
    </row>
    <row r="184" spans="7:11" ht="12.75">
      <c r="G184" s="55"/>
      <c r="H184" s="55"/>
      <c r="I184" s="55"/>
      <c r="J184" s="55"/>
      <c r="K184" s="55"/>
    </row>
    <row r="185" spans="7:11" ht="12.75">
      <c r="G185" s="55"/>
      <c r="H185" s="55"/>
      <c r="I185" s="55"/>
      <c r="J185" s="55"/>
      <c r="K185" s="55"/>
    </row>
    <row r="186" spans="7:11" ht="12.75">
      <c r="G186" s="55"/>
      <c r="H186" s="55"/>
      <c r="I186" s="55"/>
      <c r="J186" s="55"/>
      <c r="K186" s="55"/>
    </row>
    <row r="187" spans="7:11" ht="12.75">
      <c r="G187" s="55"/>
      <c r="H187" s="55"/>
      <c r="I187" s="55"/>
      <c r="J187" s="55"/>
      <c r="K187" s="55"/>
    </row>
    <row r="188" spans="7:11" ht="12.75">
      <c r="G188" s="55"/>
      <c r="H188" s="55"/>
      <c r="I188" s="55"/>
      <c r="J188" s="55"/>
      <c r="K188" s="55"/>
    </row>
    <row r="189" spans="7:11" ht="12.75">
      <c r="G189" s="55"/>
      <c r="H189" s="55"/>
      <c r="I189" s="55"/>
      <c r="J189" s="55"/>
      <c r="K189" s="55"/>
    </row>
    <row r="190" spans="7:11" ht="12.75">
      <c r="G190" s="55"/>
      <c r="H190" s="55"/>
      <c r="I190" s="55"/>
      <c r="J190" s="55"/>
      <c r="K190" s="55"/>
    </row>
    <row r="191" spans="7:11" ht="12.75">
      <c r="G191" s="55"/>
      <c r="H191" s="55"/>
      <c r="I191" s="55"/>
      <c r="J191" s="55"/>
      <c r="K191" s="55"/>
    </row>
    <row r="192" spans="7:11" ht="12.75">
      <c r="G192" s="55"/>
      <c r="H192" s="55"/>
      <c r="I192" s="55"/>
      <c r="J192" s="55"/>
      <c r="K192" s="55"/>
    </row>
    <row r="193" spans="7:11" ht="12.75">
      <c r="G193" s="55"/>
      <c r="H193" s="55"/>
      <c r="I193" s="55"/>
      <c r="J193" s="55"/>
      <c r="K193" s="55"/>
    </row>
    <row r="194" spans="7:11" ht="12.75">
      <c r="G194" s="55"/>
      <c r="H194" s="55"/>
      <c r="I194" s="55"/>
      <c r="J194" s="55"/>
      <c r="K194" s="55"/>
    </row>
    <row r="195" spans="7:11" ht="12.75">
      <c r="G195" s="55"/>
      <c r="H195" s="55"/>
      <c r="I195" s="55"/>
      <c r="J195" s="55"/>
      <c r="K195" s="55"/>
    </row>
    <row r="196" spans="7:11" ht="12.75">
      <c r="G196" s="55"/>
      <c r="H196" s="55"/>
      <c r="I196" s="55"/>
      <c r="J196" s="55"/>
      <c r="K196" s="55"/>
    </row>
    <row r="197" spans="7:11" ht="12.75">
      <c r="G197" s="55"/>
      <c r="H197" s="55"/>
      <c r="I197" s="55"/>
      <c r="J197" s="55"/>
      <c r="K197" s="55"/>
    </row>
    <row r="198" spans="7:11" ht="12.75">
      <c r="G198" s="55"/>
      <c r="H198" s="55"/>
      <c r="I198" s="55"/>
      <c r="J198" s="55"/>
      <c r="K198" s="55"/>
    </row>
    <row r="199" spans="7:11" ht="12.75">
      <c r="G199" s="55"/>
      <c r="H199" s="55"/>
      <c r="I199" s="55"/>
      <c r="J199" s="55"/>
      <c r="K199" s="55"/>
    </row>
    <row r="200" spans="7:11" ht="12.75">
      <c r="G200" s="55"/>
      <c r="H200" s="55"/>
      <c r="I200" s="55"/>
      <c r="J200" s="55"/>
      <c r="K200" s="55"/>
    </row>
    <row r="201" spans="7:11" ht="12.75">
      <c r="G201" s="55"/>
      <c r="H201" s="55"/>
      <c r="I201" s="55"/>
      <c r="J201" s="55"/>
      <c r="K201" s="55"/>
    </row>
    <row r="202" spans="7:11" ht="12.75">
      <c r="G202" s="55"/>
      <c r="H202" s="55"/>
      <c r="I202" s="55"/>
      <c r="J202" s="55"/>
      <c r="K202" s="55"/>
    </row>
    <row r="203" spans="7:11" ht="12.75">
      <c r="G203" s="55"/>
      <c r="H203" s="55"/>
      <c r="I203" s="55"/>
      <c r="J203" s="55"/>
      <c r="K203" s="55"/>
    </row>
    <row r="204" spans="7:11" ht="12.75">
      <c r="G204" s="55"/>
      <c r="H204" s="55"/>
      <c r="I204" s="55"/>
      <c r="J204" s="55"/>
      <c r="K204" s="55"/>
    </row>
    <row r="205" spans="7:11" ht="12.75">
      <c r="G205" s="55"/>
      <c r="H205" s="55"/>
      <c r="I205" s="55"/>
      <c r="J205" s="55"/>
      <c r="K205" s="55"/>
    </row>
    <row r="206" spans="7:11" ht="12.75">
      <c r="G206" s="55"/>
      <c r="H206" s="55"/>
      <c r="I206" s="55"/>
      <c r="J206" s="55"/>
      <c r="K206" s="55"/>
    </row>
    <row r="207" spans="7:11" ht="12.75">
      <c r="G207" s="55"/>
      <c r="H207" s="55"/>
      <c r="I207" s="55"/>
      <c r="J207" s="55"/>
      <c r="K207" s="55"/>
    </row>
    <row r="208" spans="7:11" ht="12.75">
      <c r="G208" s="55"/>
      <c r="H208" s="55"/>
      <c r="I208" s="55"/>
      <c r="J208" s="55"/>
      <c r="K208" s="55"/>
    </row>
    <row r="209" spans="7:11" ht="12.75">
      <c r="G209" s="55"/>
      <c r="H209" s="55"/>
      <c r="I209" s="55"/>
      <c r="J209" s="55"/>
      <c r="K209" s="55"/>
    </row>
    <row r="210" spans="7:11" ht="12.75">
      <c r="G210" s="55"/>
      <c r="H210" s="55"/>
      <c r="I210" s="55"/>
      <c r="J210" s="55"/>
      <c r="K210" s="55"/>
    </row>
    <row r="211" spans="7:11" ht="12.75">
      <c r="G211" s="55"/>
      <c r="H211" s="55"/>
      <c r="I211" s="55"/>
      <c r="J211" s="55"/>
      <c r="K211" s="55"/>
    </row>
    <row r="212" spans="7:11" ht="12.75">
      <c r="G212" s="55"/>
      <c r="H212" s="55"/>
      <c r="I212" s="55"/>
      <c r="J212" s="55"/>
      <c r="K212" s="55"/>
    </row>
    <row r="213" spans="7:11" ht="12.75">
      <c r="G213" s="55"/>
      <c r="H213" s="55"/>
      <c r="I213" s="55"/>
      <c r="J213" s="55"/>
      <c r="K213" s="55"/>
    </row>
    <row r="214" spans="7:11" ht="12.75">
      <c r="G214" s="55"/>
      <c r="H214" s="55"/>
      <c r="I214" s="55"/>
      <c r="J214" s="55"/>
      <c r="K214" s="55"/>
    </row>
    <row r="215" spans="7:11" ht="12.75">
      <c r="G215" s="55"/>
      <c r="H215" s="55"/>
      <c r="I215" s="55"/>
      <c r="J215" s="55"/>
      <c r="K215" s="55"/>
    </row>
    <row r="216" spans="7:11" ht="12.75">
      <c r="G216" s="55"/>
      <c r="H216" s="55"/>
      <c r="I216" s="55"/>
      <c r="J216" s="55"/>
      <c r="K216" s="55"/>
    </row>
    <row r="217" spans="7:11" ht="12.75">
      <c r="G217" s="55"/>
      <c r="H217" s="55"/>
      <c r="I217" s="55"/>
      <c r="J217" s="55"/>
      <c r="K217" s="55"/>
    </row>
    <row r="218" spans="7:11" ht="12.75">
      <c r="G218" s="55"/>
      <c r="H218" s="55"/>
      <c r="I218" s="55"/>
      <c r="J218" s="55"/>
      <c r="K218" s="55"/>
    </row>
    <row r="219" spans="7:11" ht="12.75">
      <c r="G219" s="55"/>
      <c r="H219" s="55"/>
      <c r="I219" s="55"/>
      <c r="J219" s="55"/>
      <c r="K219" s="55"/>
    </row>
    <row r="220" spans="7:11" ht="12.75">
      <c r="G220" s="55"/>
      <c r="H220" s="55"/>
      <c r="I220" s="55"/>
      <c r="J220" s="55"/>
      <c r="K220" s="55"/>
    </row>
    <row r="221" spans="7:11" ht="12.75">
      <c r="G221" s="55"/>
      <c r="H221" s="55"/>
      <c r="I221" s="55"/>
      <c r="J221" s="55"/>
      <c r="K221" s="55"/>
    </row>
    <row r="222" spans="7:11" ht="12.75">
      <c r="G222" s="55"/>
      <c r="H222" s="55"/>
      <c r="I222" s="55"/>
      <c r="J222" s="55"/>
      <c r="K222" s="55"/>
    </row>
    <row r="223" spans="7:11" ht="12.75">
      <c r="G223" s="55"/>
      <c r="H223" s="55"/>
      <c r="I223" s="55"/>
      <c r="J223" s="55"/>
      <c r="K223" s="55"/>
    </row>
    <row r="224" spans="7:11" ht="12.75">
      <c r="G224" s="55"/>
      <c r="H224" s="55"/>
      <c r="I224" s="55"/>
      <c r="J224" s="55"/>
      <c r="K224" s="55"/>
    </row>
    <row r="225" spans="7:11" ht="12.75">
      <c r="G225" s="55"/>
      <c r="H225" s="55"/>
      <c r="I225" s="55"/>
      <c r="J225" s="55"/>
      <c r="K225" s="55"/>
    </row>
    <row r="226" spans="7:11" ht="12.75">
      <c r="G226" s="55"/>
      <c r="H226" s="55"/>
      <c r="I226" s="55"/>
      <c r="J226" s="55"/>
      <c r="K226" s="55"/>
    </row>
    <row r="227" spans="7:11" ht="12.75">
      <c r="G227" s="55"/>
      <c r="H227" s="55"/>
      <c r="I227" s="55"/>
      <c r="J227" s="55"/>
      <c r="K227" s="55"/>
    </row>
    <row r="228" spans="7:11" ht="12.75">
      <c r="G228" s="55"/>
      <c r="H228" s="55"/>
      <c r="I228" s="55"/>
      <c r="J228" s="55"/>
      <c r="K228" s="55"/>
    </row>
    <row r="229" spans="7:11" ht="12.75">
      <c r="G229" s="55"/>
      <c r="H229" s="55"/>
      <c r="I229" s="55"/>
      <c r="J229" s="55"/>
      <c r="K229" s="55"/>
    </row>
    <row r="230" spans="7:11" ht="12.75">
      <c r="G230" s="55"/>
      <c r="H230" s="55"/>
      <c r="I230" s="55"/>
      <c r="J230" s="55"/>
      <c r="K230" s="55"/>
    </row>
    <row r="231" spans="7:11" ht="12.75">
      <c r="G231" s="55"/>
      <c r="H231" s="55"/>
      <c r="I231" s="55"/>
      <c r="J231" s="55"/>
      <c r="K231" s="55"/>
    </row>
    <row r="232" spans="7:11" ht="12.75">
      <c r="G232" s="55"/>
      <c r="H232" s="55"/>
      <c r="I232" s="55"/>
      <c r="J232" s="55"/>
      <c r="K232" s="55"/>
    </row>
    <row r="233" spans="7:11" ht="12.75">
      <c r="G233" s="55"/>
      <c r="H233" s="55"/>
      <c r="I233" s="55"/>
      <c r="J233" s="55"/>
      <c r="K233" s="55"/>
    </row>
    <row r="234" spans="7:11" ht="12.75">
      <c r="G234" s="55"/>
      <c r="H234" s="55"/>
      <c r="I234" s="55"/>
      <c r="J234" s="55"/>
      <c r="K234" s="55"/>
    </row>
    <row r="235" spans="7:11" ht="12.75">
      <c r="G235" s="55"/>
      <c r="H235" s="55"/>
      <c r="I235" s="55"/>
      <c r="J235" s="55"/>
      <c r="K235" s="55"/>
    </row>
    <row r="236" spans="7:11" ht="12.75">
      <c r="G236" s="55"/>
      <c r="H236" s="55"/>
      <c r="I236" s="55"/>
      <c r="J236" s="55"/>
      <c r="K236" s="55"/>
    </row>
    <row r="237" spans="7:11" ht="12.75">
      <c r="G237" s="55"/>
      <c r="H237" s="55"/>
      <c r="I237" s="55"/>
      <c r="J237" s="55"/>
      <c r="K237" s="55"/>
    </row>
    <row r="238" spans="7:11" ht="12.75">
      <c r="G238" s="55"/>
      <c r="H238" s="55"/>
      <c r="I238" s="55"/>
      <c r="J238" s="55"/>
      <c r="K238" s="55"/>
    </row>
    <row r="239" spans="7:11" ht="12.75">
      <c r="G239" s="55"/>
      <c r="H239" s="55"/>
      <c r="I239" s="55"/>
      <c r="J239" s="55"/>
      <c r="K239" s="55"/>
    </row>
    <row r="240" spans="7:11" ht="12.75">
      <c r="G240" s="55"/>
      <c r="H240" s="55"/>
      <c r="I240" s="55"/>
      <c r="J240" s="55"/>
      <c r="K240" s="55"/>
    </row>
    <row r="241" spans="7:11" ht="12.75">
      <c r="G241" s="55"/>
      <c r="H241" s="55"/>
      <c r="I241" s="55"/>
      <c r="J241" s="55"/>
      <c r="K241" s="55"/>
    </row>
    <row r="242" spans="7:11" ht="12.75">
      <c r="G242" s="55"/>
      <c r="H242" s="55"/>
      <c r="I242" s="55"/>
      <c r="J242" s="55"/>
      <c r="K242" s="55"/>
    </row>
    <row r="243" spans="7:11" ht="12.75">
      <c r="G243" s="55"/>
      <c r="H243" s="55"/>
      <c r="I243" s="55"/>
      <c r="J243" s="55"/>
      <c r="K243" s="55"/>
    </row>
    <row r="244" spans="7:11" ht="12.75">
      <c r="G244" s="55"/>
      <c r="H244" s="55"/>
      <c r="I244" s="55"/>
      <c r="J244" s="55"/>
      <c r="K244" s="55"/>
    </row>
    <row r="245" spans="7:11" ht="12.75">
      <c r="G245" s="55"/>
      <c r="H245" s="55"/>
      <c r="I245" s="55"/>
      <c r="J245" s="55"/>
      <c r="K245" s="55"/>
    </row>
    <row r="246" spans="7:11" ht="12.75">
      <c r="G246" s="55"/>
      <c r="H246" s="55"/>
      <c r="I246" s="55"/>
      <c r="J246" s="55"/>
      <c r="K246" s="55"/>
    </row>
    <row r="247" spans="7:11" ht="12.75">
      <c r="G247" s="55"/>
      <c r="H247" s="55"/>
      <c r="I247" s="55"/>
      <c r="J247" s="55"/>
      <c r="K247" s="55"/>
    </row>
    <row r="248" spans="7:11" ht="12.75">
      <c r="G248" s="55"/>
      <c r="H248" s="55"/>
      <c r="I248" s="55"/>
      <c r="J248" s="55"/>
      <c r="K248" s="55"/>
    </row>
    <row r="249" spans="7:11" ht="12.75">
      <c r="G249" s="55"/>
      <c r="H249" s="55"/>
      <c r="I249" s="55"/>
      <c r="J249" s="55"/>
      <c r="K249" s="55"/>
    </row>
    <row r="250" spans="7:11" ht="12.75">
      <c r="G250" s="55"/>
      <c r="H250" s="55"/>
      <c r="I250" s="55"/>
      <c r="J250" s="55"/>
      <c r="K250" s="55"/>
    </row>
    <row r="251" spans="7:11" ht="12.75">
      <c r="G251" s="55"/>
      <c r="H251" s="55"/>
      <c r="I251" s="55"/>
      <c r="J251" s="55"/>
      <c r="K251" s="55"/>
    </row>
    <row r="252" spans="7:11" ht="12.75">
      <c r="G252" s="55"/>
      <c r="H252" s="55"/>
      <c r="I252" s="55"/>
      <c r="J252" s="55"/>
      <c r="K252" s="55"/>
    </row>
    <row r="253" spans="7:11" ht="12.75">
      <c r="G253" s="55"/>
      <c r="H253" s="55"/>
      <c r="I253" s="55"/>
      <c r="J253" s="55"/>
      <c r="K253" s="55"/>
    </row>
    <row r="254" spans="7:11" ht="12.75">
      <c r="G254" s="55"/>
      <c r="H254" s="55"/>
      <c r="I254" s="55"/>
      <c r="J254" s="55"/>
      <c r="K254" s="55"/>
    </row>
    <row r="255" spans="7:11" ht="12.75">
      <c r="G255" s="55"/>
      <c r="H255" s="55"/>
      <c r="I255" s="55"/>
      <c r="J255" s="55"/>
      <c r="K255" s="55"/>
    </row>
    <row r="256" spans="7:11" ht="12.75">
      <c r="G256" s="55"/>
      <c r="H256" s="55"/>
      <c r="I256" s="55"/>
      <c r="J256" s="55"/>
      <c r="K256" s="55"/>
    </row>
    <row r="257" spans="7:11" ht="12.75">
      <c r="G257" s="55"/>
      <c r="H257" s="55"/>
      <c r="I257" s="55"/>
      <c r="J257" s="55"/>
      <c r="K257" s="55"/>
    </row>
    <row r="258" spans="7:11" ht="12.75">
      <c r="G258" s="55"/>
      <c r="H258" s="55"/>
      <c r="I258" s="55"/>
      <c r="J258" s="55"/>
      <c r="K258" s="55"/>
    </row>
    <row r="259" spans="7:11" ht="12.75">
      <c r="G259" s="55"/>
      <c r="H259" s="55"/>
      <c r="I259" s="55"/>
      <c r="J259" s="55"/>
      <c r="K259" s="55"/>
    </row>
    <row r="260" spans="7:11" ht="12.75">
      <c r="G260" s="55"/>
      <c r="H260" s="55"/>
      <c r="I260" s="55"/>
      <c r="J260" s="55"/>
      <c r="K260" s="55"/>
    </row>
    <row r="261" spans="7:11" ht="12.75">
      <c r="G261" s="55"/>
      <c r="H261" s="55"/>
      <c r="I261" s="55"/>
      <c r="J261" s="55"/>
      <c r="K261" s="55"/>
    </row>
    <row r="262" spans="7:11" ht="12.75">
      <c r="G262" s="55"/>
      <c r="H262" s="55"/>
      <c r="I262" s="55"/>
      <c r="J262" s="55"/>
      <c r="K262" s="55"/>
    </row>
    <row r="263" spans="7:11" ht="12.75">
      <c r="G263" s="55"/>
      <c r="H263" s="55"/>
      <c r="I263" s="55"/>
      <c r="J263" s="55"/>
      <c r="K263" s="55"/>
    </row>
    <row r="264" spans="7:11" ht="12.75">
      <c r="G264" s="55"/>
      <c r="H264" s="55"/>
      <c r="I264" s="55"/>
      <c r="J264" s="55"/>
      <c r="K264" s="55"/>
    </row>
    <row r="265" spans="7:11" ht="12.75">
      <c r="G265" s="55"/>
      <c r="H265" s="55"/>
      <c r="I265" s="55"/>
      <c r="J265" s="55"/>
      <c r="K265" s="55"/>
    </row>
    <row r="266" spans="7:11" ht="12.75">
      <c r="G266" s="55"/>
      <c r="H266" s="55"/>
      <c r="I266" s="55"/>
      <c r="J266" s="55"/>
      <c r="K266" s="55"/>
    </row>
    <row r="267" spans="7:11" ht="12.75">
      <c r="G267" s="55"/>
      <c r="H267" s="55"/>
      <c r="I267" s="55"/>
      <c r="J267" s="55"/>
      <c r="K267" s="55"/>
    </row>
    <row r="268" spans="7:11" ht="12.75">
      <c r="G268" s="55"/>
      <c r="H268" s="55"/>
      <c r="I268" s="55"/>
      <c r="J268" s="55"/>
      <c r="K268" s="55"/>
    </row>
    <row r="269" spans="7:11" ht="12.75">
      <c r="G269" s="55"/>
      <c r="H269" s="55"/>
      <c r="I269" s="55"/>
      <c r="J269" s="55"/>
      <c r="K269" s="55"/>
    </row>
    <row r="270" spans="7:11" ht="12.75">
      <c r="G270" s="55"/>
      <c r="H270" s="55"/>
      <c r="I270" s="55"/>
      <c r="J270" s="55"/>
      <c r="K270" s="55"/>
    </row>
    <row r="271" spans="7:11" ht="12.75">
      <c r="G271" s="55"/>
      <c r="H271" s="55"/>
      <c r="I271" s="55"/>
      <c r="J271" s="55"/>
      <c r="K271" s="55"/>
    </row>
    <row r="272" spans="7:11" ht="12.75">
      <c r="G272" s="55"/>
      <c r="H272" s="55"/>
      <c r="I272" s="55"/>
      <c r="J272" s="55"/>
      <c r="K272" s="55"/>
    </row>
    <row r="273" spans="7:11" ht="12.75">
      <c r="G273" s="55"/>
      <c r="H273" s="55"/>
      <c r="I273" s="55"/>
      <c r="J273" s="55"/>
      <c r="K273" s="55"/>
    </row>
    <row r="274" spans="7:11" ht="12.75">
      <c r="G274" s="55"/>
      <c r="H274" s="55"/>
      <c r="I274" s="55"/>
      <c r="J274" s="55"/>
      <c r="K274" s="55"/>
    </row>
    <row r="275" spans="7:11" ht="12.75">
      <c r="G275" s="55"/>
      <c r="H275" s="55"/>
      <c r="I275" s="55"/>
      <c r="J275" s="55"/>
      <c r="K275" s="55"/>
    </row>
    <row r="276" spans="7:11" ht="12.75">
      <c r="G276" s="55"/>
      <c r="H276" s="55"/>
      <c r="I276" s="55"/>
      <c r="J276" s="55"/>
      <c r="K276" s="55"/>
    </row>
  </sheetData>
  <sheetProtection/>
  <mergeCells count="54">
    <mergeCell ref="A34:E34"/>
    <mergeCell ref="A33:E33"/>
    <mergeCell ref="A32:E32"/>
    <mergeCell ref="A27:E27"/>
    <mergeCell ref="A29:E29"/>
    <mergeCell ref="A30:E30"/>
    <mergeCell ref="A26:E26"/>
    <mergeCell ref="A28:E28"/>
    <mergeCell ref="A31:E31"/>
    <mergeCell ref="A43:E43"/>
    <mergeCell ref="A35:E35"/>
    <mergeCell ref="A37:E37"/>
    <mergeCell ref="A38:E38"/>
    <mergeCell ref="A40:E40"/>
    <mergeCell ref="A39:E39"/>
    <mergeCell ref="A36:E36"/>
    <mergeCell ref="A9:H9"/>
    <mergeCell ref="A15:E15"/>
    <mergeCell ref="A20:E20"/>
    <mergeCell ref="A22:E22"/>
    <mergeCell ref="F12:F14"/>
    <mergeCell ref="A12:E14"/>
    <mergeCell ref="A19:E19"/>
    <mergeCell ref="A16:E16"/>
    <mergeCell ref="A25:E25"/>
    <mergeCell ref="A24:E24"/>
    <mergeCell ref="I12:K12"/>
    <mergeCell ref="I13:I14"/>
    <mergeCell ref="K13:K14"/>
    <mergeCell ref="H13:H14"/>
    <mergeCell ref="A17:E17"/>
    <mergeCell ref="A18:E18"/>
    <mergeCell ref="A21:E21"/>
    <mergeCell ref="A23:E23"/>
    <mergeCell ref="G51:H51"/>
    <mergeCell ref="A41:E41"/>
    <mergeCell ref="A42:E42"/>
    <mergeCell ref="A48:E48"/>
    <mergeCell ref="A46:E46"/>
    <mergeCell ref="A51:E51"/>
    <mergeCell ref="A49:E49"/>
    <mergeCell ref="A45:E45"/>
    <mergeCell ref="A47:E47"/>
    <mergeCell ref="A44:E44"/>
    <mergeCell ref="A1:K1"/>
    <mergeCell ref="A2:K2"/>
    <mergeCell ref="A3:K3"/>
    <mergeCell ref="G12:G14"/>
    <mergeCell ref="A4:H4"/>
    <mergeCell ref="A10:H10"/>
    <mergeCell ref="A5:H5"/>
    <mergeCell ref="A7:H7"/>
    <mergeCell ref="A8:H8"/>
    <mergeCell ref="A6:H6"/>
  </mergeCells>
  <printOptions/>
  <pageMargins left="0.7874015748031497" right="0.3" top="0.32" bottom="0.24" header="0.25" footer="0"/>
  <pageSetup fitToHeight="1" fitToWidth="1" horizontalDpi="600" verticalDpi="600" orientation="portrait" paperSize="9" scale="95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8"/>
  <sheetViews>
    <sheetView view="pageBreakPreview" zoomScale="75" zoomScaleSheetLayoutView="75" zoomScalePageLayoutView="0" workbookViewId="0" topLeftCell="A1">
      <selection activeCell="G58" sqref="G58"/>
    </sheetView>
  </sheetViews>
  <sheetFormatPr defaultColWidth="9.00390625" defaultRowHeight="12.75"/>
  <cols>
    <col min="1" max="1" width="89.625" style="0" customWidth="1"/>
    <col min="2" max="2" width="16.125" style="0" customWidth="1"/>
    <col min="3" max="3" width="7.00390625" style="0" customWidth="1"/>
    <col min="5" max="5" width="11.00390625" style="0" customWidth="1"/>
    <col min="6" max="6" width="6.375" style="0" customWidth="1"/>
    <col min="7" max="7" width="15.375" style="0" customWidth="1"/>
    <col min="8" max="8" width="0.12890625" style="0" hidden="1" customWidth="1"/>
    <col min="9" max="9" width="12.25390625" style="0" hidden="1" customWidth="1"/>
    <col min="10" max="10" width="9.875" style="0" hidden="1" customWidth="1"/>
    <col min="11" max="11" width="16.00390625" style="0" customWidth="1"/>
    <col min="12" max="12" width="14.25390625" style="0" customWidth="1"/>
    <col min="13" max="13" width="16.75390625" style="0" customWidth="1"/>
  </cols>
  <sheetData>
    <row r="1" spans="1:12" ht="15.75" customHeight="1">
      <c r="A1" s="218"/>
      <c r="B1" s="351" t="s">
        <v>22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5.75" customHeight="1">
      <c r="A2" s="218"/>
      <c r="B2" s="351" t="s">
        <v>25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5.75" customHeight="1">
      <c r="A3" s="218"/>
      <c r="B3" s="351" t="s">
        <v>209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7.5" customHeight="1">
      <c r="A4" s="351"/>
      <c r="B4" s="351"/>
      <c r="C4" s="351"/>
      <c r="D4" s="351"/>
      <c r="E4" s="351"/>
      <c r="F4" s="351"/>
      <c r="G4" s="351"/>
      <c r="H4" s="102"/>
      <c r="I4" s="102"/>
      <c r="J4" t="s">
        <v>171</v>
      </c>
      <c r="K4" s="353"/>
      <c r="L4" s="353"/>
    </row>
    <row r="5" spans="1:9" ht="0.75" customHeight="1">
      <c r="A5" s="351"/>
      <c r="B5" s="351"/>
      <c r="C5" s="351"/>
      <c r="D5" s="351"/>
      <c r="E5" s="351"/>
      <c r="F5" s="351"/>
      <c r="G5" s="351"/>
      <c r="H5" s="102"/>
      <c r="I5" s="102"/>
    </row>
    <row r="6" spans="1:9" ht="4.5" customHeight="1" hidden="1">
      <c r="A6" s="351"/>
      <c r="B6" s="351"/>
      <c r="C6" s="351"/>
      <c r="D6" s="351"/>
      <c r="E6" s="351"/>
      <c r="F6" s="351"/>
      <c r="G6" s="351"/>
      <c r="H6" s="102"/>
      <c r="I6" s="102"/>
    </row>
    <row r="7" spans="1:12" ht="5.25" customHeight="1" hidden="1">
      <c r="A7" s="352" t="s">
        <v>101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</row>
    <row r="8" spans="1:12" ht="17.25" customHeight="1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</row>
    <row r="9" spans="1:12" ht="17.25" customHeight="1">
      <c r="A9" s="138"/>
      <c r="B9" s="138"/>
      <c r="C9" s="138"/>
      <c r="D9" s="138"/>
      <c r="E9" s="138"/>
      <c r="F9" s="138"/>
      <c r="G9" s="138"/>
      <c r="H9" s="138"/>
      <c r="I9" s="138"/>
      <c r="L9" s="138" t="s">
        <v>249</v>
      </c>
    </row>
    <row r="10" spans="1:13" ht="51" customHeight="1">
      <c r="A10" s="139" t="s">
        <v>136</v>
      </c>
      <c r="B10" s="140" t="s">
        <v>69</v>
      </c>
      <c r="C10" s="139" t="s">
        <v>137</v>
      </c>
      <c r="D10" s="139" t="s">
        <v>158</v>
      </c>
      <c r="E10" s="140" t="s">
        <v>139</v>
      </c>
      <c r="F10" s="140" t="s">
        <v>140</v>
      </c>
      <c r="G10" s="139" t="s">
        <v>141</v>
      </c>
      <c r="H10" s="141" t="s">
        <v>162</v>
      </c>
      <c r="I10" s="142" t="s">
        <v>163</v>
      </c>
      <c r="J10" s="46" t="s">
        <v>170</v>
      </c>
      <c r="K10" s="230" t="s">
        <v>182</v>
      </c>
      <c r="L10" s="139" t="s">
        <v>141</v>
      </c>
      <c r="M10" s="222"/>
    </row>
    <row r="11" spans="1:13" ht="40.5" customHeight="1">
      <c r="A11" s="175" t="s">
        <v>180</v>
      </c>
      <c r="B11" s="176" t="s">
        <v>26</v>
      </c>
      <c r="C11" s="185"/>
      <c r="D11" s="185"/>
      <c r="E11" s="185"/>
      <c r="F11" s="185"/>
      <c r="G11" s="134">
        <f>G211</f>
        <v>3370</v>
      </c>
      <c r="H11" s="80" t="e">
        <f>#REF!+#REF!+#REF!+#REF!+#REF!</f>
        <v>#REF!</v>
      </c>
      <c r="I11" s="17" t="e">
        <f>G11+H11</f>
        <v>#REF!</v>
      </c>
      <c r="J11" s="45"/>
      <c r="K11" s="344">
        <v>9</v>
      </c>
      <c r="L11" s="134">
        <f>L211</f>
        <v>3379</v>
      </c>
      <c r="M11" s="223"/>
    </row>
    <row r="12" spans="1:13" ht="21" customHeight="1">
      <c r="A12" s="70" t="s">
        <v>164</v>
      </c>
      <c r="B12" s="23" t="s">
        <v>26</v>
      </c>
      <c r="C12" s="23" t="s">
        <v>142</v>
      </c>
      <c r="D12" s="23"/>
      <c r="E12" s="23"/>
      <c r="F12" s="23"/>
      <c r="G12" s="121">
        <f>G13+G18+G27+G42+G47+G51+G55</f>
        <v>1821.1999999999998</v>
      </c>
      <c r="H12" s="80"/>
      <c r="I12" s="17"/>
      <c r="J12" s="44"/>
      <c r="K12" s="345">
        <v>9</v>
      </c>
      <c r="L12" s="121">
        <f>L13+L18+L27+L42+L47+L51+L55</f>
        <v>1830.1999999999998</v>
      </c>
      <c r="M12" s="224"/>
    </row>
    <row r="13" spans="1:15" ht="31.5" customHeight="1">
      <c r="A13" s="22" t="s">
        <v>220</v>
      </c>
      <c r="B13" s="23" t="s">
        <v>26</v>
      </c>
      <c r="C13" s="23" t="s">
        <v>142</v>
      </c>
      <c r="D13" s="23" t="s">
        <v>145</v>
      </c>
      <c r="E13" s="23"/>
      <c r="F13" s="23"/>
      <c r="G13" s="121">
        <f>G15</f>
        <v>552.6</v>
      </c>
      <c r="H13" s="80"/>
      <c r="I13" s="17"/>
      <c r="J13" s="44"/>
      <c r="K13" s="227"/>
      <c r="L13" s="121">
        <f>L15</f>
        <v>552.6</v>
      </c>
      <c r="M13" s="224"/>
      <c r="O13" s="196"/>
    </row>
    <row r="14" spans="1:15" ht="31.5" customHeight="1">
      <c r="A14" s="8" t="s">
        <v>347</v>
      </c>
      <c r="B14" s="15" t="s">
        <v>26</v>
      </c>
      <c r="C14" s="15" t="s">
        <v>142</v>
      </c>
      <c r="D14" s="15" t="s">
        <v>145</v>
      </c>
      <c r="E14" s="15" t="s">
        <v>348</v>
      </c>
      <c r="F14" s="65"/>
      <c r="G14" s="192">
        <f>G15</f>
        <v>552.6</v>
      </c>
      <c r="H14" s="80"/>
      <c r="I14" s="17"/>
      <c r="J14" s="44"/>
      <c r="K14" s="227"/>
      <c r="L14" s="192">
        <f>L15</f>
        <v>552.6</v>
      </c>
      <c r="M14" s="224"/>
      <c r="O14" s="196"/>
    </row>
    <row r="15" spans="1:13" ht="45.75" customHeight="1">
      <c r="A15" s="25" t="s">
        <v>352</v>
      </c>
      <c r="B15" s="15" t="s">
        <v>26</v>
      </c>
      <c r="C15" s="15" t="s">
        <v>142</v>
      </c>
      <c r="D15" s="15" t="s">
        <v>145</v>
      </c>
      <c r="E15" s="15" t="s">
        <v>168</v>
      </c>
      <c r="F15" s="131"/>
      <c r="G15" s="192">
        <f>G16</f>
        <v>552.6</v>
      </c>
      <c r="H15" s="80"/>
      <c r="I15" s="17"/>
      <c r="J15" s="44"/>
      <c r="K15" s="227"/>
      <c r="L15" s="192">
        <f>L16</f>
        <v>552.6</v>
      </c>
      <c r="M15" s="224"/>
    </row>
    <row r="16" spans="1:13" ht="49.5" customHeight="1">
      <c r="A16" s="8" t="s">
        <v>253</v>
      </c>
      <c r="B16" s="15" t="s">
        <v>26</v>
      </c>
      <c r="C16" s="65" t="s">
        <v>142</v>
      </c>
      <c r="D16" s="65" t="s">
        <v>145</v>
      </c>
      <c r="E16" s="15" t="s">
        <v>168</v>
      </c>
      <c r="F16" s="65" t="s">
        <v>118</v>
      </c>
      <c r="G16" s="192">
        <f>G17</f>
        <v>552.6</v>
      </c>
      <c r="H16" s="80"/>
      <c r="I16" s="17"/>
      <c r="J16" s="44"/>
      <c r="K16" s="227"/>
      <c r="L16" s="192">
        <f>L17</f>
        <v>552.6</v>
      </c>
      <c r="M16" s="224"/>
    </row>
    <row r="17" spans="1:13" ht="15.75" customHeight="1" hidden="1">
      <c r="A17" s="8" t="s">
        <v>3</v>
      </c>
      <c r="B17" s="15" t="s">
        <v>26</v>
      </c>
      <c r="C17" s="65" t="s">
        <v>142</v>
      </c>
      <c r="D17" s="65" t="s">
        <v>145</v>
      </c>
      <c r="E17" s="15" t="s">
        <v>168</v>
      </c>
      <c r="F17" s="65" t="s">
        <v>221</v>
      </c>
      <c r="G17" s="192">
        <v>552.6</v>
      </c>
      <c r="H17" s="80"/>
      <c r="I17" s="17"/>
      <c r="J17" s="44"/>
      <c r="K17" s="227"/>
      <c r="L17" s="192">
        <v>552.6</v>
      </c>
      <c r="M17" s="224"/>
    </row>
    <row r="18" spans="1:13" ht="34.5" customHeight="1">
      <c r="A18" s="81" t="s">
        <v>211</v>
      </c>
      <c r="B18" s="51" t="s">
        <v>26</v>
      </c>
      <c r="C18" s="51" t="s">
        <v>142</v>
      </c>
      <c r="D18" s="51" t="s">
        <v>146</v>
      </c>
      <c r="E18" s="90"/>
      <c r="F18" s="69"/>
      <c r="G18" s="124">
        <f>G19+G23</f>
        <v>4</v>
      </c>
      <c r="H18" s="80"/>
      <c r="I18" s="17"/>
      <c r="J18" s="2"/>
      <c r="K18" s="228"/>
      <c r="L18" s="124">
        <f>L19+L23</f>
        <v>4</v>
      </c>
      <c r="M18" s="225"/>
    </row>
    <row r="19" spans="1:13" ht="39" customHeight="1" hidden="1">
      <c r="A19" s="67" t="s">
        <v>55</v>
      </c>
      <c r="B19" s="15" t="s">
        <v>26</v>
      </c>
      <c r="C19" s="15" t="s">
        <v>142</v>
      </c>
      <c r="D19" s="15" t="s">
        <v>146</v>
      </c>
      <c r="E19" s="15" t="s">
        <v>57</v>
      </c>
      <c r="F19" s="69"/>
      <c r="G19" s="123">
        <f>G20</f>
        <v>0</v>
      </c>
      <c r="H19" s="80"/>
      <c r="I19" s="17"/>
      <c r="J19" s="2"/>
      <c r="K19" s="228"/>
      <c r="L19" s="123">
        <f>L20</f>
        <v>0</v>
      </c>
      <c r="M19" s="225"/>
    </row>
    <row r="20" spans="1:13" ht="33.75" customHeight="1" hidden="1">
      <c r="A20" s="132" t="s">
        <v>210</v>
      </c>
      <c r="B20" s="15" t="s">
        <v>26</v>
      </c>
      <c r="C20" s="15" t="s">
        <v>142</v>
      </c>
      <c r="D20" s="15" t="s">
        <v>146</v>
      </c>
      <c r="E20" s="15" t="s">
        <v>124</v>
      </c>
      <c r="F20" s="16"/>
      <c r="G20" s="123">
        <f>G21</f>
        <v>0</v>
      </c>
      <c r="H20" s="80"/>
      <c r="I20" s="17"/>
      <c r="J20" s="2"/>
      <c r="K20" s="145"/>
      <c r="L20" s="123">
        <f>L21</f>
        <v>0</v>
      </c>
      <c r="M20" s="78"/>
    </row>
    <row r="21" spans="1:13" ht="53.25" customHeight="1" hidden="1">
      <c r="A21" s="8" t="s">
        <v>253</v>
      </c>
      <c r="B21" s="15" t="s">
        <v>26</v>
      </c>
      <c r="C21" s="15" t="s">
        <v>142</v>
      </c>
      <c r="D21" s="15" t="s">
        <v>146</v>
      </c>
      <c r="E21" s="15" t="s">
        <v>124</v>
      </c>
      <c r="F21" s="16">
        <v>100</v>
      </c>
      <c r="G21" s="123">
        <f>G22</f>
        <v>0</v>
      </c>
      <c r="H21" s="80"/>
      <c r="I21" s="17"/>
      <c r="J21" s="2"/>
      <c r="K21" s="145"/>
      <c r="L21" s="123">
        <f>L22</f>
        <v>0</v>
      </c>
      <c r="M21" s="78"/>
    </row>
    <row r="22" spans="1:13" ht="21" customHeight="1" hidden="1">
      <c r="A22" s="8" t="s">
        <v>3</v>
      </c>
      <c r="B22" s="15" t="s">
        <v>26</v>
      </c>
      <c r="C22" s="15" t="s">
        <v>142</v>
      </c>
      <c r="D22" s="15" t="s">
        <v>146</v>
      </c>
      <c r="E22" s="15" t="s">
        <v>124</v>
      </c>
      <c r="F22" s="15" t="s">
        <v>221</v>
      </c>
      <c r="G22" s="123"/>
      <c r="H22" s="80"/>
      <c r="I22" s="17"/>
      <c r="J22" s="2"/>
      <c r="K22" s="145"/>
      <c r="L22" s="123"/>
      <c r="M22" s="78"/>
    </row>
    <row r="23" spans="1:13" ht="21" customHeight="1">
      <c r="A23" s="67" t="s">
        <v>349</v>
      </c>
      <c r="B23" s="15" t="s">
        <v>26</v>
      </c>
      <c r="C23" s="15" t="s">
        <v>142</v>
      </c>
      <c r="D23" s="15" t="s">
        <v>146</v>
      </c>
      <c r="E23" s="15" t="s">
        <v>350</v>
      </c>
      <c r="F23" s="15"/>
      <c r="G23" s="123">
        <f>G24</f>
        <v>4</v>
      </c>
      <c r="H23" s="80"/>
      <c r="I23" s="17"/>
      <c r="J23" s="2"/>
      <c r="K23" s="145"/>
      <c r="L23" s="123">
        <f>L24</f>
        <v>4</v>
      </c>
      <c r="M23" s="78"/>
    </row>
    <row r="24" spans="1:13" ht="97.5" customHeight="1">
      <c r="A24" s="154" t="s">
        <v>73</v>
      </c>
      <c r="B24" s="103" t="s">
        <v>26</v>
      </c>
      <c r="C24" s="15" t="s">
        <v>142</v>
      </c>
      <c r="D24" s="15" t="s">
        <v>146</v>
      </c>
      <c r="E24" s="15" t="s">
        <v>102</v>
      </c>
      <c r="F24" s="15"/>
      <c r="G24" s="123">
        <f>G25</f>
        <v>4</v>
      </c>
      <c r="H24" s="80"/>
      <c r="I24" s="17"/>
      <c r="J24" s="2"/>
      <c r="K24" s="145"/>
      <c r="L24" s="123">
        <f>L25</f>
        <v>4</v>
      </c>
      <c r="M24" s="78"/>
    </row>
    <row r="25" spans="1:13" ht="19.5" customHeight="1">
      <c r="A25" s="25" t="s">
        <v>175</v>
      </c>
      <c r="B25" s="103" t="s">
        <v>26</v>
      </c>
      <c r="C25" s="15" t="s">
        <v>142</v>
      </c>
      <c r="D25" s="15" t="s">
        <v>146</v>
      </c>
      <c r="E25" s="15" t="s">
        <v>102</v>
      </c>
      <c r="F25" s="15" t="s">
        <v>56</v>
      </c>
      <c r="G25" s="123">
        <f>G26</f>
        <v>4</v>
      </c>
      <c r="H25" s="80"/>
      <c r="I25" s="17"/>
      <c r="J25" s="2"/>
      <c r="K25" s="145"/>
      <c r="L25" s="123">
        <f>L26</f>
        <v>4</v>
      </c>
      <c r="M25" s="78"/>
    </row>
    <row r="26" spans="1:13" ht="21" customHeight="1" hidden="1">
      <c r="A26" s="67" t="s">
        <v>59</v>
      </c>
      <c r="B26" s="103" t="s">
        <v>26</v>
      </c>
      <c r="C26" s="15" t="s">
        <v>142</v>
      </c>
      <c r="D26" s="15" t="s">
        <v>146</v>
      </c>
      <c r="E26" s="15" t="s">
        <v>102</v>
      </c>
      <c r="F26" s="15" t="s">
        <v>131</v>
      </c>
      <c r="G26" s="123">
        <v>4</v>
      </c>
      <c r="H26" s="80"/>
      <c r="I26" s="17"/>
      <c r="J26" s="2"/>
      <c r="K26" s="145"/>
      <c r="L26" s="123">
        <v>4</v>
      </c>
      <c r="M26" s="78"/>
    </row>
    <row r="27" spans="1:13" ht="53.25" customHeight="1">
      <c r="A27" s="22" t="s">
        <v>135</v>
      </c>
      <c r="B27" s="51" t="s">
        <v>26</v>
      </c>
      <c r="C27" s="51" t="s">
        <v>142</v>
      </c>
      <c r="D27" s="51" t="s">
        <v>147</v>
      </c>
      <c r="E27" s="69"/>
      <c r="F27" s="69"/>
      <c r="G27" s="124">
        <f>G28+G38</f>
        <v>1092.4</v>
      </c>
      <c r="H27" s="80" t="e">
        <f>#REF!</f>
        <v>#REF!</v>
      </c>
      <c r="I27" s="17" t="e">
        <f>G27+H27</f>
        <v>#REF!</v>
      </c>
      <c r="J27" s="43"/>
      <c r="K27" s="240"/>
      <c r="L27" s="124">
        <f>L28+L38</f>
        <v>1092.4</v>
      </c>
      <c r="M27" s="225"/>
    </row>
    <row r="28" spans="1:13" ht="48" customHeight="1">
      <c r="A28" s="25" t="s">
        <v>64</v>
      </c>
      <c r="B28" s="15" t="s">
        <v>26</v>
      </c>
      <c r="C28" s="15" t="s">
        <v>142</v>
      </c>
      <c r="D28" s="15" t="s">
        <v>147</v>
      </c>
      <c r="E28" s="9" t="s">
        <v>18</v>
      </c>
      <c r="F28" s="15"/>
      <c r="G28" s="123">
        <f>G29</f>
        <v>1092.4</v>
      </c>
      <c r="H28" s="92">
        <f>H29</f>
        <v>0</v>
      </c>
      <c r="I28" s="18">
        <f>G28+H28</f>
        <v>1092.4</v>
      </c>
      <c r="J28" s="2"/>
      <c r="K28" s="310"/>
      <c r="L28" s="123">
        <f>L29</f>
        <v>1092.4</v>
      </c>
      <c r="M28" s="78"/>
    </row>
    <row r="29" spans="1:13" ht="99" customHeight="1">
      <c r="A29" s="194" t="s">
        <v>65</v>
      </c>
      <c r="B29" s="15" t="s">
        <v>26</v>
      </c>
      <c r="C29" s="15" t="s">
        <v>142</v>
      </c>
      <c r="D29" s="15" t="s">
        <v>147</v>
      </c>
      <c r="E29" s="15" t="s">
        <v>245</v>
      </c>
      <c r="F29" s="15"/>
      <c r="G29" s="123">
        <f>G30+G33</f>
        <v>1092.4</v>
      </c>
      <c r="H29" s="87"/>
      <c r="I29" s="16">
        <f>G29+H29</f>
        <v>1092.4</v>
      </c>
      <c r="J29" s="2"/>
      <c r="K29" s="310"/>
      <c r="L29" s="123">
        <f>L30+L33</f>
        <v>1092.4</v>
      </c>
      <c r="M29" s="78"/>
    </row>
    <row r="30" spans="1:13" ht="111.75" customHeight="1">
      <c r="A30" s="194" t="s">
        <v>208</v>
      </c>
      <c r="B30" s="15" t="s">
        <v>26</v>
      </c>
      <c r="C30" s="15" t="s">
        <v>142</v>
      </c>
      <c r="D30" s="15" t="s">
        <v>147</v>
      </c>
      <c r="E30" s="9" t="s">
        <v>235</v>
      </c>
      <c r="F30" s="15"/>
      <c r="G30" s="123">
        <f>G31</f>
        <v>666.1</v>
      </c>
      <c r="H30" s="87"/>
      <c r="I30" s="16"/>
      <c r="J30" s="2"/>
      <c r="K30" s="235"/>
      <c r="L30" s="123">
        <f>L31</f>
        <v>666.1</v>
      </c>
      <c r="M30" s="78"/>
    </row>
    <row r="31" spans="1:13" ht="54" customHeight="1">
      <c r="A31" s="8" t="s">
        <v>253</v>
      </c>
      <c r="B31" s="15" t="s">
        <v>26</v>
      </c>
      <c r="C31" s="15" t="s">
        <v>142</v>
      </c>
      <c r="D31" s="15" t="s">
        <v>147</v>
      </c>
      <c r="E31" s="9" t="s">
        <v>235</v>
      </c>
      <c r="F31" s="15" t="s">
        <v>118</v>
      </c>
      <c r="G31" s="123">
        <f>G32</f>
        <v>666.1</v>
      </c>
      <c r="H31" s="80"/>
      <c r="I31" s="17"/>
      <c r="J31" s="2"/>
      <c r="K31" s="235"/>
      <c r="L31" s="123">
        <f>L32</f>
        <v>666.1</v>
      </c>
      <c r="M31" s="78"/>
    </row>
    <row r="32" spans="1:13" ht="17.25" customHeight="1" hidden="1">
      <c r="A32" s="8" t="s">
        <v>3</v>
      </c>
      <c r="B32" s="15" t="s">
        <v>26</v>
      </c>
      <c r="C32" s="15" t="s">
        <v>142</v>
      </c>
      <c r="D32" s="15" t="s">
        <v>147</v>
      </c>
      <c r="E32" s="9" t="s">
        <v>235</v>
      </c>
      <c r="F32" s="15" t="s">
        <v>221</v>
      </c>
      <c r="G32" s="123">
        <v>666.1</v>
      </c>
      <c r="H32" s="80"/>
      <c r="I32" s="17"/>
      <c r="J32" s="2"/>
      <c r="K32" s="145"/>
      <c r="L32" s="123">
        <v>666.1</v>
      </c>
      <c r="M32" s="78"/>
    </row>
    <row r="33" spans="1:13" ht="126.75" customHeight="1">
      <c r="A33" s="194" t="s">
        <v>237</v>
      </c>
      <c r="B33" s="15" t="s">
        <v>26</v>
      </c>
      <c r="C33" s="15" t="s">
        <v>142</v>
      </c>
      <c r="D33" s="15" t="s">
        <v>147</v>
      </c>
      <c r="E33" s="9" t="s">
        <v>236</v>
      </c>
      <c r="F33" s="15"/>
      <c r="G33" s="123">
        <f>G34+G36</f>
        <v>426.3</v>
      </c>
      <c r="H33" s="80"/>
      <c r="I33" s="17"/>
      <c r="J33" s="2"/>
      <c r="K33" s="235"/>
      <c r="L33" s="123">
        <f>L34+L36</f>
        <v>426.3</v>
      </c>
      <c r="M33" s="78"/>
    </row>
    <row r="34" spans="1:13" ht="15.75" customHeight="1">
      <c r="A34" s="72" t="s">
        <v>5</v>
      </c>
      <c r="B34" s="15" t="s">
        <v>26</v>
      </c>
      <c r="C34" s="15" t="s">
        <v>142</v>
      </c>
      <c r="D34" s="15" t="s">
        <v>147</v>
      </c>
      <c r="E34" s="9" t="s">
        <v>236</v>
      </c>
      <c r="F34" s="15" t="s">
        <v>119</v>
      </c>
      <c r="G34" s="123">
        <v>419.3</v>
      </c>
      <c r="H34" s="80"/>
      <c r="I34" s="17"/>
      <c r="J34" s="2"/>
      <c r="K34" s="235"/>
      <c r="L34" s="123">
        <v>419.3</v>
      </c>
      <c r="M34" s="78"/>
    </row>
    <row r="35" spans="1:13" ht="33.75" customHeight="1" hidden="1">
      <c r="A35" s="25" t="s">
        <v>6</v>
      </c>
      <c r="B35" s="15" t="s">
        <v>26</v>
      </c>
      <c r="C35" s="15" t="s">
        <v>142</v>
      </c>
      <c r="D35" s="15" t="s">
        <v>147</v>
      </c>
      <c r="E35" s="9" t="s">
        <v>236</v>
      </c>
      <c r="F35" s="15" t="s">
        <v>4</v>
      </c>
      <c r="G35" s="123">
        <v>384.7</v>
      </c>
      <c r="H35" s="80"/>
      <c r="I35" s="17"/>
      <c r="J35" s="2"/>
      <c r="K35" s="145"/>
      <c r="L35" s="123">
        <v>384.7</v>
      </c>
      <c r="M35" s="78"/>
    </row>
    <row r="36" spans="1:13" ht="15.75" customHeight="1">
      <c r="A36" s="72" t="s">
        <v>122</v>
      </c>
      <c r="B36" s="15" t="s">
        <v>26</v>
      </c>
      <c r="C36" s="15" t="s">
        <v>142</v>
      </c>
      <c r="D36" s="15" t="s">
        <v>147</v>
      </c>
      <c r="E36" s="9" t="s">
        <v>236</v>
      </c>
      <c r="F36" s="15" t="s">
        <v>120</v>
      </c>
      <c r="G36" s="123">
        <f>G37</f>
        <v>7</v>
      </c>
      <c r="H36" s="80"/>
      <c r="I36" s="17"/>
      <c r="J36" s="2"/>
      <c r="K36" s="145"/>
      <c r="L36" s="123">
        <f>L37</f>
        <v>7</v>
      </c>
      <c r="M36" s="78"/>
    </row>
    <row r="37" spans="1:13" ht="15" customHeight="1" hidden="1">
      <c r="A37" s="72" t="s">
        <v>123</v>
      </c>
      <c r="B37" s="15" t="s">
        <v>26</v>
      </c>
      <c r="C37" s="15" t="s">
        <v>142</v>
      </c>
      <c r="D37" s="15" t="s">
        <v>147</v>
      </c>
      <c r="E37" s="9" t="s">
        <v>236</v>
      </c>
      <c r="F37" s="15" t="s">
        <v>121</v>
      </c>
      <c r="G37" s="123">
        <v>7</v>
      </c>
      <c r="H37" s="80"/>
      <c r="I37" s="17"/>
      <c r="J37" s="2"/>
      <c r="K37" s="145"/>
      <c r="L37" s="123">
        <v>7</v>
      </c>
      <c r="M37" s="78"/>
    </row>
    <row r="38" spans="1:13" ht="17.25" customHeight="1" hidden="1">
      <c r="A38" s="68" t="s">
        <v>175</v>
      </c>
      <c r="B38" s="15" t="s">
        <v>26</v>
      </c>
      <c r="C38" s="15" t="s">
        <v>142</v>
      </c>
      <c r="D38" s="15" t="s">
        <v>147</v>
      </c>
      <c r="E38" s="15" t="s">
        <v>60</v>
      </c>
      <c r="F38" s="15"/>
      <c r="G38" s="123">
        <f>G39</f>
        <v>0</v>
      </c>
      <c r="H38" s="93"/>
      <c r="I38" s="82"/>
      <c r="J38" s="44"/>
      <c r="K38" s="227"/>
      <c r="L38" s="123">
        <f>L39</f>
        <v>0</v>
      </c>
      <c r="M38" s="224"/>
    </row>
    <row r="39" spans="1:13" ht="67.5" customHeight="1" hidden="1">
      <c r="A39" s="25" t="s">
        <v>28</v>
      </c>
      <c r="B39" s="103" t="s">
        <v>26</v>
      </c>
      <c r="C39" s="15" t="s">
        <v>142</v>
      </c>
      <c r="D39" s="15" t="s">
        <v>147</v>
      </c>
      <c r="E39" s="15" t="s">
        <v>27</v>
      </c>
      <c r="F39" s="15"/>
      <c r="G39" s="123">
        <f>G40</f>
        <v>0</v>
      </c>
      <c r="H39" s="93"/>
      <c r="I39" s="82"/>
      <c r="J39" s="44"/>
      <c r="K39" s="227"/>
      <c r="L39" s="123">
        <f>L40</f>
        <v>0</v>
      </c>
      <c r="M39" s="224"/>
    </row>
    <row r="40" spans="1:13" ht="21.75" customHeight="1" hidden="1">
      <c r="A40" s="25" t="s">
        <v>175</v>
      </c>
      <c r="B40" s="103" t="s">
        <v>26</v>
      </c>
      <c r="C40" s="15" t="s">
        <v>142</v>
      </c>
      <c r="D40" s="15" t="s">
        <v>147</v>
      </c>
      <c r="E40" s="15" t="s">
        <v>27</v>
      </c>
      <c r="F40" s="15" t="s">
        <v>56</v>
      </c>
      <c r="G40" s="123">
        <f>G41</f>
        <v>0</v>
      </c>
      <c r="H40" s="93"/>
      <c r="I40" s="82"/>
      <c r="J40" s="44"/>
      <c r="K40" s="227"/>
      <c r="L40" s="123">
        <f>L41</f>
        <v>0</v>
      </c>
      <c r="M40" s="224"/>
    </row>
    <row r="41" spans="1:13" ht="17.25" customHeight="1" hidden="1">
      <c r="A41" s="67" t="s">
        <v>59</v>
      </c>
      <c r="B41" s="103" t="s">
        <v>26</v>
      </c>
      <c r="C41" s="15" t="s">
        <v>142</v>
      </c>
      <c r="D41" s="15" t="s">
        <v>147</v>
      </c>
      <c r="E41" s="15" t="s">
        <v>27</v>
      </c>
      <c r="F41" s="15" t="s">
        <v>131</v>
      </c>
      <c r="G41" s="123"/>
      <c r="H41" s="93"/>
      <c r="I41" s="82"/>
      <c r="J41" s="44"/>
      <c r="K41" s="227"/>
      <c r="L41" s="123"/>
      <c r="M41" s="224"/>
    </row>
    <row r="42" spans="1:13" ht="31.5" customHeight="1">
      <c r="A42" s="22" t="s">
        <v>114</v>
      </c>
      <c r="B42" s="51" t="s">
        <v>26</v>
      </c>
      <c r="C42" s="51" t="s">
        <v>142</v>
      </c>
      <c r="D42" s="51" t="s">
        <v>255</v>
      </c>
      <c r="E42" s="51"/>
      <c r="F42" s="51"/>
      <c r="G42" s="124">
        <f>G43</f>
        <v>30</v>
      </c>
      <c r="H42" s="236"/>
      <c r="I42" s="237"/>
      <c r="J42" s="238"/>
      <c r="K42" s="240"/>
      <c r="L42" s="124">
        <f>L43</f>
        <v>30</v>
      </c>
      <c r="M42" s="224"/>
    </row>
    <row r="43" spans="1:13" ht="17.25" customHeight="1">
      <c r="A43" s="67" t="s">
        <v>349</v>
      </c>
      <c r="B43" s="15" t="s">
        <v>26</v>
      </c>
      <c r="C43" s="15" t="s">
        <v>142</v>
      </c>
      <c r="D43" s="15" t="s">
        <v>255</v>
      </c>
      <c r="E43" s="15" t="s">
        <v>350</v>
      </c>
      <c r="F43" s="15"/>
      <c r="G43" s="123">
        <f>G44</f>
        <v>30</v>
      </c>
      <c r="H43" s="84"/>
      <c r="I43" s="32"/>
      <c r="J43" s="44"/>
      <c r="K43" s="235"/>
      <c r="L43" s="123">
        <f>L44</f>
        <v>30</v>
      </c>
      <c r="M43" s="224"/>
    </row>
    <row r="44" spans="1:13" ht="95.25" customHeight="1">
      <c r="A44" s="25" t="s">
        <v>16</v>
      </c>
      <c r="B44" s="103" t="s">
        <v>26</v>
      </c>
      <c r="C44" s="15" t="s">
        <v>142</v>
      </c>
      <c r="D44" s="15" t="s">
        <v>255</v>
      </c>
      <c r="E44" s="15" t="s">
        <v>103</v>
      </c>
      <c r="F44" s="15"/>
      <c r="G44" s="123">
        <f>G45</f>
        <v>30</v>
      </c>
      <c r="H44" s="84"/>
      <c r="I44" s="32"/>
      <c r="J44" s="44"/>
      <c r="K44" s="235"/>
      <c r="L44" s="123">
        <f>L45</f>
        <v>30</v>
      </c>
      <c r="M44" s="224"/>
    </row>
    <row r="45" spans="1:13" ht="18" customHeight="1">
      <c r="A45" s="25" t="s">
        <v>175</v>
      </c>
      <c r="B45" s="103" t="s">
        <v>26</v>
      </c>
      <c r="C45" s="15" t="s">
        <v>142</v>
      </c>
      <c r="D45" s="15" t="s">
        <v>255</v>
      </c>
      <c r="E45" s="15" t="s">
        <v>103</v>
      </c>
      <c r="F45" s="15" t="s">
        <v>56</v>
      </c>
      <c r="G45" s="123">
        <v>30</v>
      </c>
      <c r="H45" s="84"/>
      <c r="I45" s="32"/>
      <c r="J45" s="44"/>
      <c r="K45" s="235"/>
      <c r="L45" s="123">
        <v>30</v>
      </c>
      <c r="M45" s="224"/>
    </row>
    <row r="46" spans="1:13" ht="17.25" customHeight="1" hidden="1">
      <c r="A46" s="67" t="s">
        <v>59</v>
      </c>
      <c r="B46" s="103" t="s">
        <v>26</v>
      </c>
      <c r="C46" s="15" t="s">
        <v>142</v>
      </c>
      <c r="D46" s="15" t="s">
        <v>255</v>
      </c>
      <c r="E46" s="15" t="s">
        <v>103</v>
      </c>
      <c r="F46" s="15" t="s">
        <v>131</v>
      </c>
      <c r="G46" s="123">
        <v>24</v>
      </c>
      <c r="H46" s="84"/>
      <c r="I46" s="32"/>
      <c r="J46" s="44"/>
      <c r="K46" s="227"/>
      <c r="L46" s="123">
        <v>24</v>
      </c>
      <c r="M46" s="224"/>
    </row>
    <row r="47" spans="1:13" ht="17.25" customHeight="1">
      <c r="A47" s="232" t="s">
        <v>212</v>
      </c>
      <c r="B47" s="115" t="s">
        <v>26</v>
      </c>
      <c r="C47" s="51" t="s">
        <v>142</v>
      </c>
      <c r="D47" s="51" t="s">
        <v>150</v>
      </c>
      <c r="E47" s="51"/>
      <c r="F47" s="51"/>
      <c r="G47" s="124">
        <f>G48</f>
        <v>74.1</v>
      </c>
      <c r="H47" s="236"/>
      <c r="I47" s="237"/>
      <c r="J47" s="238"/>
      <c r="K47" s="327">
        <v>9</v>
      </c>
      <c r="L47" s="124">
        <f>L48</f>
        <v>83.1</v>
      </c>
      <c r="M47" s="224"/>
    </row>
    <row r="48" spans="1:13" ht="24" customHeight="1">
      <c r="A48" s="233" t="s">
        <v>349</v>
      </c>
      <c r="B48" s="103" t="s">
        <v>26</v>
      </c>
      <c r="C48" s="15" t="s">
        <v>142</v>
      </c>
      <c r="D48" s="15" t="s">
        <v>150</v>
      </c>
      <c r="E48" s="15" t="s">
        <v>350</v>
      </c>
      <c r="F48" s="15"/>
      <c r="G48" s="123">
        <f>G49</f>
        <v>74.1</v>
      </c>
      <c r="H48" s="84"/>
      <c r="I48" s="32"/>
      <c r="J48" s="44"/>
      <c r="K48" s="324">
        <v>9</v>
      </c>
      <c r="L48" s="123">
        <f>L49</f>
        <v>83.1</v>
      </c>
      <c r="M48" s="224"/>
    </row>
    <row r="49" spans="1:13" ht="58.5" customHeight="1">
      <c r="A49" s="234" t="s">
        <v>252</v>
      </c>
      <c r="B49" s="103" t="s">
        <v>26</v>
      </c>
      <c r="C49" s="15" t="s">
        <v>142</v>
      </c>
      <c r="D49" s="15" t="s">
        <v>150</v>
      </c>
      <c r="E49" s="15" t="s">
        <v>340</v>
      </c>
      <c r="F49" s="15"/>
      <c r="G49" s="235">
        <f>G50</f>
        <v>74.1</v>
      </c>
      <c r="H49" s="84"/>
      <c r="I49" s="32"/>
      <c r="J49" s="44"/>
      <c r="K49" s="324">
        <v>9</v>
      </c>
      <c r="L49" s="235">
        <f>L50</f>
        <v>83.1</v>
      </c>
      <c r="M49" s="224"/>
    </row>
    <row r="50" spans="1:13" ht="17.25" customHeight="1">
      <c r="A50" s="234" t="s">
        <v>122</v>
      </c>
      <c r="B50" s="103" t="s">
        <v>26</v>
      </c>
      <c r="C50" s="15" t="s">
        <v>142</v>
      </c>
      <c r="D50" s="15" t="s">
        <v>150</v>
      </c>
      <c r="E50" s="15" t="s">
        <v>340</v>
      </c>
      <c r="F50" s="15" t="s">
        <v>120</v>
      </c>
      <c r="G50" s="235">
        <v>74.1</v>
      </c>
      <c r="H50" s="84"/>
      <c r="I50" s="32"/>
      <c r="J50" s="44"/>
      <c r="K50" s="324">
        <v>9</v>
      </c>
      <c r="L50" s="235">
        <v>83.1</v>
      </c>
      <c r="M50" s="224"/>
    </row>
    <row r="51" spans="1:13" ht="17.25" customHeight="1">
      <c r="A51" s="232" t="s">
        <v>10</v>
      </c>
      <c r="B51" s="241" t="s">
        <v>26</v>
      </c>
      <c r="C51" s="241" t="s">
        <v>142</v>
      </c>
      <c r="D51" s="241" t="s">
        <v>166</v>
      </c>
      <c r="E51" s="241"/>
      <c r="F51" s="241"/>
      <c r="G51" s="239">
        <f>G52</f>
        <v>20</v>
      </c>
      <c r="H51" s="84"/>
      <c r="I51" s="32"/>
      <c r="J51" s="44"/>
      <c r="K51" s="239"/>
      <c r="L51" s="239">
        <f>L52</f>
        <v>20</v>
      </c>
      <c r="M51" s="224"/>
    </row>
    <row r="52" spans="1:13" ht="17.25" customHeight="1">
      <c r="A52" s="312" t="s">
        <v>11</v>
      </c>
      <c r="B52" s="103" t="s">
        <v>26</v>
      </c>
      <c r="C52" s="15" t="s">
        <v>142</v>
      </c>
      <c r="D52" s="15" t="s">
        <v>166</v>
      </c>
      <c r="E52" s="313" t="s">
        <v>12</v>
      </c>
      <c r="F52" s="15"/>
      <c r="G52" s="235">
        <f>G53</f>
        <v>20</v>
      </c>
      <c r="H52" s="84"/>
      <c r="I52" s="32"/>
      <c r="J52" s="44"/>
      <c r="K52" s="235"/>
      <c r="L52" s="235">
        <f>L53</f>
        <v>20</v>
      </c>
      <c r="M52" s="224"/>
    </row>
    <row r="53" spans="1:13" ht="35.25" customHeight="1">
      <c r="A53" s="234" t="s">
        <v>13</v>
      </c>
      <c r="B53" s="103" t="s">
        <v>26</v>
      </c>
      <c r="C53" s="15" t="s">
        <v>142</v>
      </c>
      <c r="D53" s="15" t="s">
        <v>166</v>
      </c>
      <c r="E53" s="15" t="s">
        <v>331</v>
      </c>
      <c r="F53" s="15"/>
      <c r="G53" s="235">
        <f>G54</f>
        <v>20</v>
      </c>
      <c r="H53" s="84"/>
      <c r="I53" s="32"/>
      <c r="J53" s="44"/>
      <c r="K53" s="235"/>
      <c r="L53" s="235">
        <f>L54</f>
        <v>20</v>
      </c>
      <c r="M53" s="224"/>
    </row>
    <row r="54" spans="1:13" ht="17.25" customHeight="1">
      <c r="A54" s="312" t="s">
        <v>122</v>
      </c>
      <c r="B54" s="103" t="s">
        <v>26</v>
      </c>
      <c r="C54" s="15" t="s">
        <v>142</v>
      </c>
      <c r="D54" s="15" t="s">
        <v>166</v>
      </c>
      <c r="E54" s="313" t="s">
        <v>331</v>
      </c>
      <c r="F54" s="15" t="s">
        <v>120</v>
      </c>
      <c r="G54" s="235">
        <v>20</v>
      </c>
      <c r="H54" s="84"/>
      <c r="I54" s="32"/>
      <c r="J54" s="44"/>
      <c r="K54" s="235"/>
      <c r="L54" s="235">
        <v>20</v>
      </c>
      <c r="M54" s="224"/>
    </row>
    <row r="55" spans="1:13" ht="17.25" customHeight="1">
      <c r="A55" s="81" t="s">
        <v>62</v>
      </c>
      <c r="B55" s="24" t="s">
        <v>26</v>
      </c>
      <c r="C55" s="24" t="s">
        <v>142</v>
      </c>
      <c r="D55" s="24" t="s">
        <v>63</v>
      </c>
      <c r="E55" s="24"/>
      <c r="F55" s="24"/>
      <c r="G55" s="195">
        <f>G57</f>
        <v>48.1</v>
      </c>
      <c r="H55" s="84"/>
      <c r="I55" s="32"/>
      <c r="J55" s="44"/>
      <c r="K55" s="195"/>
      <c r="L55" s="195">
        <f>L57</f>
        <v>48.1</v>
      </c>
      <c r="M55" s="224"/>
    </row>
    <row r="56" spans="1:13" ht="56.25" customHeight="1">
      <c r="A56" s="139" t="s">
        <v>136</v>
      </c>
      <c r="B56" s="140" t="s">
        <v>69</v>
      </c>
      <c r="C56" s="139" t="s">
        <v>137</v>
      </c>
      <c r="D56" s="139" t="s">
        <v>158</v>
      </c>
      <c r="E56" s="140" t="s">
        <v>139</v>
      </c>
      <c r="F56" s="140" t="s">
        <v>140</v>
      </c>
      <c r="G56" s="139" t="s">
        <v>141</v>
      </c>
      <c r="H56" s="84"/>
      <c r="I56" s="32"/>
      <c r="J56" s="44"/>
      <c r="K56" s="227"/>
      <c r="L56" s="139" t="s">
        <v>141</v>
      </c>
      <c r="M56" s="224"/>
    </row>
    <row r="57" spans="1:13" ht="47.25" customHeight="1">
      <c r="A57" s="25" t="s">
        <v>64</v>
      </c>
      <c r="B57" s="103" t="s">
        <v>26</v>
      </c>
      <c r="C57" s="9" t="s">
        <v>142</v>
      </c>
      <c r="D57" s="9" t="s">
        <v>63</v>
      </c>
      <c r="E57" s="9" t="s">
        <v>18</v>
      </c>
      <c r="F57" s="9"/>
      <c r="G57" s="127">
        <f>G58</f>
        <v>48.1</v>
      </c>
      <c r="H57" s="84"/>
      <c r="I57" s="32"/>
      <c r="J57" s="44"/>
      <c r="K57" s="127"/>
      <c r="L57" s="127">
        <f>L58</f>
        <v>48.1</v>
      </c>
      <c r="M57" s="224"/>
    </row>
    <row r="58" spans="1:13" ht="94.5" customHeight="1">
      <c r="A58" s="194" t="s">
        <v>65</v>
      </c>
      <c r="B58" s="103" t="s">
        <v>26</v>
      </c>
      <c r="C58" s="9" t="s">
        <v>142</v>
      </c>
      <c r="D58" s="9" t="s">
        <v>63</v>
      </c>
      <c r="E58" s="9" t="s">
        <v>245</v>
      </c>
      <c r="F58" s="9"/>
      <c r="G58" s="127">
        <f>G59+G61+G63</f>
        <v>48.1</v>
      </c>
      <c r="H58" s="84"/>
      <c r="I58" s="32"/>
      <c r="J58" s="44"/>
      <c r="K58" s="127"/>
      <c r="L58" s="127">
        <f>L59+L61+L63</f>
        <v>48.1</v>
      </c>
      <c r="M58" s="224"/>
    </row>
    <row r="59" spans="1:13" ht="132.75" customHeight="1">
      <c r="A59" s="314" t="s">
        <v>47</v>
      </c>
      <c r="B59" s="15" t="s">
        <v>26</v>
      </c>
      <c r="C59" s="15" t="s">
        <v>142</v>
      </c>
      <c r="D59" s="15" t="s">
        <v>63</v>
      </c>
      <c r="E59" s="15" t="s">
        <v>53</v>
      </c>
      <c r="F59" s="15"/>
      <c r="G59" s="127">
        <v>23.1</v>
      </c>
      <c r="H59" s="84"/>
      <c r="I59" s="32"/>
      <c r="J59" s="44"/>
      <c r="K59" s="127"/>
      <c r="L59" s="127">
        <v>23.1</v>
      </c>
      <c r="M59" s="224"/>
    </row>
    <row r="60" spans="1:13" ht="24.75" customHeight="1">
      <c r="A60" s="315" t="s">
        <v>5</v>
      </c>
      <c r="B60" s="15" t="s">
        <v>26</v>
      </c>
      <c r="C60" s="15" t="s">
        <v>142</v>
      </c>
      <c r="D60" s="15" t="s">
        <v>63</v>
      </c>
      <c r="E60" s="15" t="s">
        <v>53</v>
      </c>
      <c r="F60" s="15" t="s">
        <v>119</v>
      </c>
      <c r="G60" s="127">
        <v>23.1</v>
      </c>
      <c r="H60" s="84"/>
      <c r="I60" s="32"/>
      <c r="J60" s="44"/>
      <c r="K60" s="127"/>
      <c r="L60" s="127">
        <v>23.1</v>
      </c>
      <c r="M60" s="224"/>
    </row>
    <row r="61" spans="1:13" ht="128.25" customHeight="1">
      <c r="A61" s="314" t="s">
        <v>48</v>
      </c>
      <c r="B61" s="15" t="s">
        <v>26</v>
      </c>
      <c r="C61" s="15" t="s">
        <v>142</v>
      </c>
      <c r="D61" s="15" t="s">
        <v>63</v>
      </c>
      <c r="E61" s="15" t="s">
        <v>54</v>
      </c>
      <c r="F61" s="15"/>
      <c r="G61" s="127">
        <v>6.4</v>
      </c>
      <c r="H61" s="84"/>
      <c r="I61" s="32"/>
      <c r="J61" s="44"/>
      <c r="K61" s="127"/>
      <c r="L61" s="127">
        <v>6.4</v>
      </c>
      <c r="M61" s="224"/>
    </row>
    <row r="62" spans="1:13" ht="25.5" customHeight="1">
      <c r="A62" s="315" t="s">
        <v>5</v>
      </c>
      <c r="B62" s="15" t="s">
        <v>26</v>
      </c>
      <c r="C62" s="15" t="s">
        <v>142</v>
      </c>
      <c r="D62" s="15" t="s">
        <v>63</v>
      </c>
      <c r="E62" s="15" t="s">
        <v>54</v>
      </c>
      <c r="F62" s="15" t="s">
        <v>119</v>
      </c>
      <c r="G62" s="127">
        <v>6.4</v>
      </c>
      <c r="H62" s="84"/>
      <c r="I62" s="32"/>
      <c r="J62" s="44"/>
      <c r="K62" s="127"/>
      <c r="L62" s="127">
        <v>6.4</v>
      </c>
      <c r="M62" s="224"/>
    </row>
    <row r="63" spans="1:13" ht="96.75" customHeight="1">
      <c r="A63" s="194" t="s">
        <v>244</v>
      </c>
      <c r="B63" s="15" t="s">
        <v>26</v>
      </c>
      <c r="C63" s="9" t="s">
        <v>142</v>
      </c>
      <c r="D63" s="9" t="s">
        <v>63</v>
      </c>
      <c r="E63" s="9" t="s">
        <v>246</v>
      </c>
      <c r="F63" s="9"/>
      <c r="G63" s="127">
        <f>G64</f>
        <v>18.6</v>
      </c>
      <c r="H63" s="84"/>
      <c r="I63" s="32"/>
      <c r="J63" s="44"/>
      <c r="K63" s="227"/>
      <c r="L63" s="127">
        <f>L64</f>
        <v>18.6</v>
      </c>
      <c r="M63" s="224"/>
    </row>
    <row r="64" spans="1:13" ht="17.25" customHeight="1">
      <c r="A64" s="25" t="s">
        <v>5</v>
      </c>
      <c r="B64" s="103" t="s">
        <v>26</v>
      </c>
      <c r="C64" s="9" t="s">
        <v>142</v>
      </c>
      <c r="D64" s="9" t="s">
        <v>63</v>
      </c>
      <c r="E64" s="9" t="s">
        <v>246</v>
      </c>
      <c r="F64" s="9" t="s">
        <v>119</v>
      </c>
      <c r="G64" s="127">
        <f>G65</f>
        <v>18.6</v>
      </c>
      <c r="H64" s="84"/>
      <c r="I64" s="32"/>
      <c r="J64" s="44"/>
      <c r="K64" s="227"/>
      <c r="L64" s="127">
        <f>L65</f>
        <v>18.6</v>
      </c>
      <c r="M64" s="224"/>
    </row>
    <row r="65" spans="1:13" ht="30.75" customHeight="1" hidden="1">
      <c r="A65" s="25" t="s">
        <v>6</v>
      </c>
      <c r="B65" s="103" t="s">
        <v>26</v>
      </c>
      <c r="C65" s="9" t="s">
        <v>142</v>
      </c>
      <c r="D65" s="9" t="s">
        <v>63</v>
      </c>
      <c r="E65" s="9" t="s">
        <v>246</v>
      </c>
      <c r="F65" s="9" t="s">
        <v>4</v>
      </c>
      <c r="G65" s="127">
        <v>18.6</v>
      </c>
      <c r="H65" s="84"/>
      <c r="I65" s="32"/>
      <c r="J65" s="44"/>
      <c r="K65" s="227"/>
      <c r="L65" s="127">
        <v>18.6</v>
      </c>
      <c r="M65" s="224"/>
    </row>
    <row r="66" spans="1:14" ht="18" customHeight="1">
      <c r="A66" s="70" t="s">
        <v>178</v>
      </c>
      <c r="B66" s="74" t="s">
        <v>26</v>
      </c>
      <c r="C66" s="74" t="s">
        <v>145</v>
      </c>
      <c r="D66" s="75"/>
      <c r="E66" s="75"/>
      <c r="F66" s="75"/>
      <c r="G66" s="125">
        <f>G67</f>
        <v>67</v>
      </c>
      <c r="H66" s="92"/>
      <c r="I66" s="18"/>
      <c r="J66" s="2"/>
      <c r="K66" s="228"/>
      <c r="L66" s="125">
        <f>L67</f>
        <v>67</v>
      </c>
      <c r="M66" s="225"/>
      <c r="N66" s="47"/>
    </row>
    <row r="67" spans="1:14" ht="21" customHeight="1">
      <c r="A67" s="112" t="s">
        <v>58</v>
      </c>
      <c r="B67" s="23" t="s">
        <v>26</v>
      </c>
      <c r="C67" s="23" t="s">
        <v>145</v>
      </c>
      <c r="D67" s="24" t="s">
        <v>146</v>
      </c>
      <c r="E67" s="24"/>
      <c r="F67" s="24"/>
      <c r="G67" s="124">
        <f>G68</f>
        <v>67</v>
      </c>
      <c r="H67" s="135"/>
      <c r="I67" s="136"/>
      <c r="J67" s="2"/>
      <c r="K67" s="228"/>
      <c r="L67" s="124">
        <f>L68</f>
        <v>67</v>
      </c>
      <c r="M67" s="225"/>
      <c r="N67" s="47"/>
    </row>
    <row r="68" spans="1:14" ht="19.5" customHeight="1">
      <c r="A68" s="67" t="s">
        <v>349</v>
      </c>
      <c r="B68" s="65" t="s">
        <v>26</v>
      </c>
      <c r="C68" s="65" t="s">
        <v>145</v>
      </c>
      <c r="D68" s="9" t="s">
        <v>146</v>
      </c>
      <c r="E68" s="9" t="s">
        <v>350</v>
      </c>
      <c r="F68" s="9"/>
      <c r="G68" s="123">
        <f>G69</f>
        <v>67</v>
      </c>
      <c r="H68" s="92"/>
      <c r="I68" s="18"/>
      <c r="J68" s="2"/>
      <c r="K68" s="228"/>
      <c r="L68" s="123">
        <f>L69</f>
        <v>67</v>
      </c>
      <c r="M68" s="225"/>
      <c r="N68" s="47"/>
    </row>
    <row r="69" spans="1:14" ht="47.25" customHeight="1">
      <c r="A69" s="67" t="s">
        <v>72</v>
      </c>
      <c r="B69" s="65" t="s">
        <v>26</v>
      </c>
      <c r="C69" s="65" t="s">
        <v>145</v>
      </c>
      <c r="D69" s="9" t="s">
        <v>146</v>
      </c>
      <c r="E69" s="9" t="s">
        <v>104</v>
      </c>
      <c r="F69" s="9"/>
      <c r="G69" s="123">
        <f>G70+G72</f>
        <v>67</v>
      </c>
      <c r="H69" s="92"/>
      <c r="I69" s="18"/>
      <c r="J69" s="2"/>
      <c r="K69" s="228"/>
      <c r="L69" s="123">
        <f>L70+L72</f>
        <v>67</v>
      </c>
      <c r="M69" s="225"/>
      <c r="N69" s="47"/>
    </row>
    <row r="70" spans="1:14" ht="51" customHeight="1">
      <c r="A70" s="8" t="s">
        <v>253</v>
      </c>
      <c r="B70" s="65" t="s">
        <v>26</v>
      </c>
      <c r="C70" s="65" t="s">
        <v>145</v>
      </c>
      <c r="D70" s="9" t="s">
        <v>146</v>
      </c>
      <c r="E70" s="9" t="s">
        <v>104</v>
      </c>
      <c r="F70" s="15" t="s">
        <v>118</v>
      </c>
      <c r="G70" s="123">
        <v>59.6</v>
      </c>
      <c r="H70" s="92"/>
      <c r="I70" s="18"/>
      <c r="J70" s="2"/>
      <c r="K70" s="228"/>
      <c r="L70" s="123">
        <v>59.6</v>
      </c>
      <c r="M70" s="225"/>
      <c r="N70" s="47"/>
    </row>
    <row r="71" spans="1:14" ht="15.75" customHeight="1" hidden="1">
      <c r="A71" s="8" t="s">
        <v>3</v>
      </c>
      <c r="B71" s="65" t="s">
        <v>26</v>
      </c>
      <c r="C71" s="65" t="s">
        <v>145</v>
      </c>
      <c r="D71" s="9" t="s">
        <v>146</v>
      </c>
      <c r="E71" s="9" t="s">
        <v>104</v>
      </c>
      <c r="F71" s="15" t="s">
        <v>221</v>
      </c>
      <c r="G71" s="123">
        <v>56</v>
      </c>
      <c r="H71" s="92"/>
      <c r="I71" s="18"/>
      <c r="J71" s="2"/>
      <c r="K71" s="228"/>
      <c r="L71" s="123">
        <v>56</v>
      </c>
      <c r="M71" s="225"/>
      <c r="N71" s="47"/>
    </row>
    <row r="72" spans="1:14" ht="15.75" customHeight="1">
      <c r="A72" s="72" t="s">
        <v>5</v>
      </c>
      <c r="B72" s="65" t="s">
        <v>26</v>
      </c>
      <c r="C72" s="65" t="s">
        <v>145</v>
      </c>
      <c r="D72" s="9" t="s">
        <v>146</v>
      </c>
      <c r="E72" s="9" t="s">
        <v>104</v>
      </c>
      <c r="F72" s="15" t="s">
        <v>119</v>
      </c>
      <c r="G72" s="123">
        <v>7.4</v>
      </c>
      <c r="H72" s="92"/>
      <c r="I72" s="18"/>
      <c r="J72" s="2"/>
      <c r="K72" s="228"/>
      <c r="L72" s="123">
        <v>7.4</v>
      </c>
      <c r="M72" s="225"/>
      <c r="N72" s="47"/>
    </row>
    <row r="73" spans="1:14" ht="34.5" customHeight="1" hidden="1">
      <c r="A73" s="25" t="s">
        <v>6</v>
      </c>
      <c r="B73" s="65" t="s">
        <v>26</v>
      </c>
      <c r="C73" s="65" t="s">
        <v>145</v>
      </c>
      <c r="D73" s="9" t="s">
        <v>146</v>
      </c>
      <c r="E73" s="9" t="s">
        <v>104</v>
      </c>
      <c r="F73" s="15" t="s">
        <v>4</v>
      </c>
      <c r="G73" s="123">
        <v>11</v>
      </c>
      <c r="H73" s="92"/>
      <c r="I73" s="18"/>
      <c r="J73" s="2"/>
      <c r="K73" s="228"/>
      <c r="L73" s="123">
        <v>11</v>
      </c>
      <c r="M73" s="225"/>
      <c r="N73" s="47"/>
    </row>
    <row r="74" spans="1:14" ht="34.5" customHeight="1">
      <c r="A74" s="114" t="s">
        <v>126</v>
      </c>
      <c r="B74" s="74" t="s">
        <v>26</v>
      </c>
      <c r="C74" s="74" t="s">
        <v>146</v>
      </c>
      <c r="D74" s="52" t="s">
        <v>248</v>
      </c>
      <c r="E74" s="52"/>
      <c r="F74" s="186"/>
      <c r="G74" s="125">
        <f>G81+G75</f>
        <v>1</v>
      </c>
      <c r="H74" s="92"/>
      <c r="I74" s="18"/>
      <c r="J74" s="2"/>
      <c r="K74" s="228"/>
      <c r="L74" s="125">
        <f>L81+L75</f>
        <v>1</v>
      </c>
      <c r="M74" s="225"/>
      <c r="N74" s="47"/>
    </row>
    <row r="75" spans="1:14" ht="34.5" customHeight="1" hidden="1">
      <c r="A75" s="173" t="s">
        <v>14</v>
      </c>
      <c r="B75" s="152" t="s">
        <v>26</v>
      </c>
      <c r="C75" s="152" t="s">
        <v>146</v>
      </c>
      <c r="D75" s="6" t="s">
        <v>173</v>
      </c>
      <c r="E75" s="6"/>
      <c r="F75" s="69"/>
      <c r="G75" s="122">
        <f>G76</f>
        <v>0</v>
      </c>
      <c r="H75" s="92"/>
      <c r="I75" s="18"/>
      <c r="J75" s="2"/>
      <c r="K75" s="228"/>
      <c r="L75" s="122">
        <f>L76</f>
        <v>0</v>
      </c>
      <c r="M75" s="225"/>
      <c r="N75" s="47"/>
    </row>
    <row r="76" spans="1:14" ht="50.25" customHeight="1" hidden="1">
      <c r="A76" s="153" t="s">
        <v>17</v>
      </c>
      <c r="B76" s="198" t="s">
        <v>26</v>
      </c>
      <c r="C76" s="198" t="s">
        <v>146</v>
      </c>
      <c r="D76" s="169" t="s">
        <v>173</v>
      </c>
      <c r="E76" s="169" t="s">
        <v>18</v>
      </c>
      <c r="F76" s="168"/>
      <c r="G76" s="170">
        <f>G77</f>
        <v>0</v>
      </c>
      <c r="H76" s="92"/>
      <c r="I76" s="18"/>
      <c r="J76" s="2"/>
      <c r="K76" s="228"/>
      <c r="L76" s="170">
        <f>L77</f>
        <v>0</v>
      </c>
      <c r="M76" s="225"/>
      <c r="N76" s="47"/>
    </row>
    <row r="77" spans="1:14" ht="83.25" customHeight="1" hidden="1">
      <c r="A77" s="153" t="s">
        <v>9</v>
      </c>
      <c r="B77" s="198" t="s">
        <v>26</v>
      </c>
      <c r="C77" s="198" t="s">
        <v>146</v>
      </c>
      <c r="D77" s="169" t="s">
        <v>173</v>
      </c>
      <c r="E77" s="169" t="s">
        <v>15</v>
      </c>
      <c r="F77" s="168"/>
      <c r="G77" s="170">
        <f>G78</f>
        <v>0</v>
      </c>
      <c r="H77" s="92"/>
      <c r="I77" s="18"/>
      <c r="J77" s="2"/>
      <c r="K77" s="228"/>
      <c r="L77" s="170">
        <f>L78</f>
        <v>0</v>
      </c>
      <c r="M77" s="225"/>
      <c r="N77" s="47"/>
    </row>
    <row r="78" spans="1:14" ht="94.5" customHeight="1" hidden="1">
      <c r="A78" s="153" t="s">
        <v>38</v>
      </c>
      <c r="B78" s="198" t="s">
        <v>26</v>
      </c>
      <c r="C78" s="198" t="s">
        <v>146</v>
      </c>
      <c r="D78" s="169" t="s">
        <v>173</v>
      </c>
      <c r="E78" s="169" t="s">
        <v>256</v>
      </c>
      <c r="F78" s="168"/>
      <c r="G78" s="170">
        <f>G79</f>
        <v>0</v>
      </c>
      <c r="H78" s="92"/>
      <c r="I78" s="18"/>
      <c r="J78" s="2"/>
      <c r="K78" s="228"/>
      <c r="L78" s="170">
        <f>L79</f>
        <v>0</v>
      </c>
      <c r="M78" s="225"/>
      <c r="N78" s="47"/>
    </row>
    <row r="79" spans="1:14" ht="15.75" customHeight="1" hidden="1">
      <c r="A79" s="167" t="s">
        <v>5</v>
      </c>
      <c r="B79" s="198" t="s">
        <v>26</v>
      </c>
      <c r="C79" s="198" t="s">
        <v>146</v>
      </c>
      <c r="D79" s="169" t="s">
        <v>173</v>
      </c>
      <c r="E79" s="169" t="s">
        <v>256</v>
      </c>
      <c r="F79" s="168" t="s">
        <v>119</v>
      </c>
      <c r="G79" s="170">
        <f>G80</f>
        <v>0</v>
      </c>
      <c r="H79" s="92"/>
      <c r="I79" s="18"/>
      <c r="J79" s="2"/>
      <c r="K79" s="228"/>
      <c r="L79" s="170">
        <f>L80</f>
        <v>0</v>
      </c>
      <c r="M79" s="225"/>
      <c r="N79" s="47"/>
    </row>
    <row r="80" spans="1:14" ht="34.5" customHeight="1" hidden="1">
      <c r="A80" s="153" t="s">
        <v>6</v>
      </c>
      <c r="B80" s="198" t="s">
        <v>26</v>
      </c>
      <c r="C80" s="198" t="s">
        <v>146</v>
      </c>
      <c r="D80" s="169" t="s">
        <v>173</v>
      </c>
      <c r="E80" s="169" t="s">
        <v>256</v>
      </c>
      <c r="F80" s="168" t="s">
        <v>4</v>
      </c>
      <c r="G80" s="170"/>
      <c r="H80" s="92"/>
      <c r="I80" s="18"/>
      <c r="J80" s="2"/>
      <c r="K80" s="228"/>
      <c r="L80" s="170"/>
      <c r="M80" s="225"/>
      <c r="N80" s="47"/>
    </row>
    <row r="81" spans="1:14" ht="16.5" customHeight="1">
      <c r="A81" s="172" t="s">
        <v>128</v>
      </c>
      <c r="B81" s="152" t="s">
        <v>26</v>
      </c>
      <c r="C81" s="152" t="s">
        <v>146</v>
      </c>
      <c r="D81" s="6" t="s">
        <v>155</v>
      </c>
      <c r="E81" s="6"/>
      <c r="F81" s="69"/>
      <c r="G81" s="122">
        <f>G82</f>
        <v>1</v>
      </c>
      <c r="H81" s="92"/>
      <c r="I81" s="18"/>
      <c r="J81" s="2"/>
      <c r="K81" s="228"/>
      <c r="L81" s="122">
        <f>L82</f>
        <v>1</v>
      </c>
      <c r="M81" s="225"/>
      <c r="N81" s="47"/>
    </row>
    <row r="82" spans="1:14" ht="49.5" customHeight="1">
      <c r="A82" s="25" t="s">
        <v>17</v>
      </c>
      <c r="B82" s="65" t="s">
        <v>26</v>
      </c>
      <c r="C82" s="65" t="s">
        <v>146</v>
      </c>
      <c r="D82" s="9" t="s">
        <v>155</v>
      </c>
      <c r="E82" s="9" t="s">
        <v>18</v>
      </c>
      <c r="F82" s="15"/>
      <c r="G82" s="123">
        <f>G83</f>
        <v>1</v>
      </c>
      <c r="H82" s="92"/>
      <c r="I82" s="18"/>
      <c r="J82" s="2"/>
      <c r="K82" s="228"/>
      <c r="L82" s="123">
        <f>L83</f>
        <v>1</v>
      </c>
      <c r="M82" s="225"/>
      <c r="N82" s="47"/>
    </row>
    <row r="83" spans="1:14" ht="78" customHeight="1">
      <c r="A83" s="25" t="s">
        <v>34</v>
      </c>
      <c r="B83" s="65" t="s">
        <v>26</v>
      </c>
      <c r="C83" s="65" t="s">
        <v>146</v>
      </c>
      <c r="D83" s="9" t="s">
        <v>155</v>
      </c>
      <c r="E83" s="9" t="s">
        <v>19</v>
      </c>
      <c r="F83" s="15"/>
      <c r="G83" s="123">
        <f>G84</f>
        <v>1</v>
      </c>
      <c r="H83" s="92"/>
      <c r="I83" s="18"/>
      <c r="J83" s="2"/>
      <c r="K83" s="228"/>
      <c r="L83" s="123">
        <f>L84</f>
        <v>1</v>
      </c>
      <c r="M83" s="225"/>
      <c r="N83" s="47"/>
    </row>
    <row r="84" spans="1:14" ht="93" customHeight="1">
      <c r="A84" s="25" t="s">
        <v>261</v>
      </c>
      <c r="B84" s="65" t="s">
        <v>26</v>
      </c>
      <c r="C84" s="65" t="s">
        <v>146</v>
      </c>
      <c r="D84" s="9" t="s">
        <v>155</v>
      </c>
      <c r="E84" s="9" t="s">
        <v>20</v>
      </c>
      <c r="F84" s="15"/>
      <c r="G84" s="123">
        <f>G85</f>
        <v>1</v>
      </c>
      <c r="H84" s="92"/>
      <c r="I84" s="18"/>
      <c r="J84" s="2"/>
      <c r="K84" s="228"/>
      <c r="L84" s="123">
        <f>L85</f>
        <v>1</v>
      </c>
      <c r="M84" s="225"/>
      <c r="N84" s="47"/>
    </row>
    <row r="85" spans="1:14" ht="15.75" customHeight="1">
      <c r="A85" s="72" t="s">
        <v>5</v>
      </c>
      <c r="B85" s="65" t="s">
        <v>26</v>
      </c>
      <c r="C85" s="65" t="s">
        <v>146</v>
      </c>
      <c r="D85" s="9" t="s">
        <v>155</v>
      </c>
      <c r="E85" s="9" t="s">
        <v>20</v>
      </c>
      <c r="F85" s="15" t="s">
        <v>119</v>
      </c>
      <c r="G85" s="123">
        <f>G86</f>
        <v>1</v>
      </c>
      <c r="H85" s="92"/>
      <c r="I85" s="18"/>
      <c r="J85" s="2"/>
      <c r="K85" s="228"/>
      <c r="L85" s="123">
        <f>L86</f>
        <v>1</v>
      </c>
      <c r="M85" s="225"/>
      <c r="N85" s="47"/>
    </row>
    <row r="86" spans="1:14" ht="33" customHeight="1" hidden="1">
      <c r="A86" s="25" t="s">
        <v>6</v>
      </c>
      <c r="B86" s="65" t="s">
        <v>26</v>
      </c>
      <c r="C86" s="65" t="s">
        <v>146</v>
      </c>
      <c r="D86" s="9" t="s">
        <v>155</v>
      </c>
      <c r="E86" s="9" t="s">
        <v>20</v>
      </c>
      <c r="F86" s="15" t="s">
        <v>4</v>
      </c>
      <c r="G86" s="123">
        <v>1</v>
      </c>
      <c r="H86" s="92"/>
      <c r="I86" s="18"/>
      <c r="J86" s="2"/>
      <c r="K86" s="228"/>
      <c r="L86" s="123">
        <v>1</v>
      </c>
      <c r="M86" s="225"/>
      <c r="N86" s="47"/>
    </row>
    <row r="87" spans="1:14" ht="17.25" customHeight="1">
      <c r="A87" s="113" t="s">
        <v>165</v>
      </c>
      <c r="B87" s="74" t="s">
        <v>26</v>
      </c>
      <c r="C87" s="74" t="s">
        <v>147</v>
      </c>
      <c r="D87" s="52"/>
      <c r="E87" s="52"/>
      <c r="F87" s="186"/>
      <c r="G87" s="125">
        <f>G88+G106</f>
        <v>261</v>
      </c>
      <c r="H87" s="92"/>
      <c r="I87" s="18"/>
      <c r="J87" s="2"/>
      <c r="K87" s="332"/>
      <c r="L87" s="125">
        <f>L88+L106</f>
        <v>261</v>
      </c>
      <c r="M87" s="225"/>
      <c r="N87" s="47"/>
    </row>
    <row r="88" spans="1:14" ht="17.25" customHeight="1">
      <c r="A88" s="184" t="s">
        <v>356</v>
      </c>
      <c r="B88" s="152" t="s">
        <v>26</v>
      </c>
      <c r="C88" s="152" t="s">
        <v>147</v>
      </c>
      <c r="D88" s="6" t="s">
        <v>173</v>
      </c>
      <c r="E88" s="6"/>
      <c r="F88" s="69"/>
      <c r="G88" s="122">
        <f>G89</f>
        <v>229</v>
      </c>
      <c r="H88" s="92"/>
      <c r="I88" s="18"/>
      <c r="J88" s="2"/>
      <c r="K88" s="331"/>
      <c r="L88" s="122">
        <f>L89</f>
        <v>229</v>
      </c>
      <c r="M88" s="225"/>
      <c r="N88" s="47"/>
    </row>
    <row r="89" spans="1:14" ht="50.25" customHeight="1">
      <c r="A89" s="25" t="s">
        <v>17</v>
      </c>
      <c r="B89" s="65" t="s">
        <v>26</v>
      </c>
      <c r="C89" s="65" t="s">
        <v>147</v>
      </c>
      <c r="D89" s="9" t="s">
        <v>173</v>
      </c>
      <c r="E89" s="9" t="s">
        <v>18</v>
      </c>
      <c r="F89" s="15"/>
      <c r="G89" s="123">
        <f>G90</f>
        <v>229</v>
      </c>
      <c r="H89" s="92"/>
      <c r="I89" s="18"/>
      <c r="J89" s="2"/>
      <c r="K89" s="235"/>
      <c r="L89" s="123">
        <f>L90</f>
        <v>229</v>
      </c>
      <c r="M89" s="225"/>
      <c r="N89" s="47"/>
    </row>
    <row r="90" spans="1:14" ht="81" customHeight="1">
      <c r="A90" s="25" t="s">
        <v>285</v>
      </c>
      <c r="B90" s="65" t="s">
        <v>26</v>
      </c>
      <c r="C90" s="65" t="s">
        <v>147</v>
      </c>
      <c r="D90" s="9" t="s">
        <v>173</v>
      </c>
      <c r="E90" s="9" t="s">
        <v>223</v>
      </c>
      <c r="F90" s="15"/>
      <c r="G90" s="123">
        <f>G91+G96+G101</f>
        <v>229</v>
      </c>
      <c r="H90" s="92"/>
      <c r="I90" s="18"/>
      <c r="J90" s="2"/>
      <c r="K90" s="235"/>
      <c r="L90" s="123">
        <f>L91+L96+L101</f>
        <v>229</v>
      </c>
      <c r="M90" s="225"/>
      <c r="N90" s="47"/>
    </row>
    <row r="91" spans="1:14" ht="104.25" customHeight="1" hidden="1">
      <c r="A91" s="25" t="s">
        <v>241</v>
      </c>
      <c r="B91" s="65" t="s">
        <v>26</v>
      </c>
      <c r="C91" s="65" t="s">
        <v>147</v>
      </c>
      <c r="D91" s="9" t="s">
        <v>173</v>
      </c>
      <c r="E91" s="9" t="s">
        <v>70</v>
      </c>
      <c r="F91" s="15"/>
      <c r="G91" s="123">
        <f>G92</f>
        <v>0</v>
      </c>
      <c r="H91" s="92"/>
      <c r="I91" s="18"/>
      <c r="J91" s="2"/>
      <c r="K91" s="228"/>
      <c r="L91" s="123">
        <f>L92</f>
        <v>0</v>
      </c>
      <c r="M91" s="225"/>
      <c r="N91" s="47"/>
    </row>
    <row r="92" spans="1:14" ht="21.75" customHeight="1" hidden="1">
      <c r="A92" s="72" t="s">
        <v>5</v>
      </c>
      <c r="B92" s="65" t="s">
        <v>26</v>
      </c>
      <c r="C92" s="65" t="s">
        <v>147</v>
      </c>
      <c r="D92" s="9" t="s">
        <v>173</v>
      </c>
      <c r="E92" s="9" t="s">
        <v>70</v>
      </c>
      <c r="F92" s="15" t="s">
        <v>119</v>
      </c>
      <c r="G92" s="123">
        <f>G93</f>
        <v>0</v>
      </c>
      <c r="H92" s="92"/>
      <c r="I92" s="18"/>
      <c r="J92" s="2"/>
      <c r="K92" s="228"/>
      <c r="L92" s="123">
        <f>L93</f>
        <v>0</v>
      </c>
      <c r="M92" s="225"/>
      <c r="N92" s="47"/>
    </row>
    <row r="93" spans="1:14" ht="35.25" customHeight="1" hidden="1">
      <c r="A93" s="25" t="s">
        <v>6</v>
      </c>
      <c r="B93" s="65" t="s">
        <v>26</v>
      </c>
      <c r="C93" s="65" t="s">
        <v>147</v>
      </c>
      <c r="D93" s="9" t="s">
        <v>173</v>
      </c>
      <c r="E93" s="9" t="s">
        <v>70</v>
      </c>
      <c r="F93" s="15" t="s">
        <v>4</v>
      </c>
      <c r="G93" s="123"/>
      <c r="H93" s="92"/>
      <c r="I93" s="18"/>
      <c r="J93" s="2"/>
      <c r="K93" s="228"/>
      <c r="L93" s="123"/>
      <c r="M93" s="225"/>
      <c r="N93" s="47"/>
    </row>
    <row r="94" spans="1:14" ht="36" customHeight="1" hidden="1">
      <c r="A94" s="132" t="s">
        <v>189</v>
      </c>
      <c r="B94" s="65" t="s">
        <v>26</v>
      </c>
      <c r="C94" s="65" t="s">
        <v>147</v>
      </c>
      <c r="D94" s="9" t="s">
        <v>173</v>
      </c>
      <c r="E94" s="9" t="s">
        <v>70</v>
      </c>
      <c r="F94" s="15" t="s">
        <v>133</v>
      </c>
      <c r="G94" s="123">
        <f>G95</f>
        <v>0</v>
      </c>
      <c r="H94" s="92"/>
      <c r="I94" s="18"/>
      <c r="J94" s="2"/>
      <c r="K94" s="228"/>
      <c r="L94" s="123">
        <f>L95</f>
        <v>0</v>
      </c>
      <c r="M94" s="225"/>
      <c r="N94" s="47"/>
    </row>
    <row r="95" spans="1:14" ht="18" customHeight="1" hidden="1">
      <c r="A95" s="25" t="s">
        <v>132</v>
      </c>
      <c r="B95" s="65" t="s">
        <v>26</v>
      </c>
      <c r="C95" s="65" t="s">
        <v>147</v>
      </c>
      <c r="D95" s="9" t="s">
        <v>173</v>
      </c>
      <c r="E95" s="9" t="s">
        <v>70</v>
      </c>
      <c r="F95" s="15" t="s">
        <v>188</v>
      </c>
      <c r="G95" s="123"/>
      <c r="H95" s="92"/>
      <c r="I95" s="18"/>
      <c r="J95" s="2"/>
      <c r="K95" s="228"/>
      <c r="L95" s="123"/>
      <c r="M95" s="225"/>
      <c r="N95" s="47"/>
    </row>
    <row r="96" spans="1:14" ht="102" customHeight="1">
      <c r="A96" s="25" t="s">
        <v>94</v>
      </c>
      <c r="B96" s="65" t="s">
        <v>26</v>
      </c>
      <c r="C96" s="65" t="s">
        <v>147</v>
      </c>
      <c r="D96" s="9" t="s">
        <v>173</v>
      </c>
      <c r="E96" s="9" t="s">
        <v>71</v>
      </c>
      <c r="F96" s="15"/>
      <c r="G96" s="123">
        <f>G97</f>
        <v>229</v>
      </c>
      <c r="H96" s="92"/>
      <c r="I96" s="18"/>
      <c r="J96" s="2"/>
      <c r="K96" s="235"/>
      <c r="L96" s="123">
        <f>L97</f>
        <v>229</v>
      </c>
      <c r="M96" s="225"/>
      <c r="N96" s="47"/>
    </row>
    <row r="97" spans="1:14" ht="18" customHeight="1">
      <c r="A97" s="72" t="s">
        <v>5</v>
      </c>
      <c r="B97" s="65" t="s">
        <v>26</v>
      </c>
      <c r="C97" s="65" t="s">
        <v>147</v>
      </c>
      <c r="D97" s="9" t="s">
        <v>173</v>
      </c>
      <c r="E97" s="9" t="s">
        <v>71</v>
      </c>
      <c r="F97" s="15" t="s">
        <v>119</v>
      </c>
      <c r="G97" s="123">
        <v>229</v>
      </c>
      <c r="H97" s="92"/>
      <c r="I97" s="18"/>
      <c r="J97" s="2"/>
      <c r="K97" s="235"/>
      <c r="L97" s="123">
        <v>229</v>
      </c>
      <c r="M97" s="225"/>
      <c r="N97" s="47"/>
    </row>
    <row r="98" spans="1:14" ht="33.75" customHeight="1" hidden="1">
      <c r="A98" s="25" t="s">
        <v>6</v>
      </c>
      <c r="B98" s="65" t="s">
        <v>26</v>
      </c>
      <c r="C98" s="65" t="s">
        <v>147</v>
      </c>
      <c r="D98" s="9" t="s">
        <v>173</v>
      </c>
      <c r="E98" s="9" t="s">
        <v>71</v>
      </c>
      <c r="F98" s="15" t="s">
        <v>4</v>
      </c>
      <c r="G98" s="123"/>
      <c r="H98" s="92"/>
      <c r="I98" s="18"/>
      <c r="J98" s="2"/>
      <c r="K98" s="228"/>
      <c r="L98" s="123"/>
      <c r="M98" s="225"/>
      <c r="N98" s="47"/>
    </row>
    <row r="99" spans="1:14" ht="33" customHeight="1" hidden="1">
      <c r="A99" s="132" t="s">
        <v>189</v>
      </c>
      <c r="B99" s="65" t="s">
        <v>26</v>
      </c>
      <c r="C99" s="65" t="s">
        <v>147</v>
      </c>
      <c r="D99" s="9" t="s">
        <v>173</v>
      </c>
      <c r="E99" s="9" t="s">
        <v>71</v>
      </c>
      <c r="F99" s="15" t="s">
        <v>133</v>
      </c>
      <c r="G99" s="123">
        <f>G100</f>
        <v>0</v>
      </c>
      <c r="H99" s="92"/>
      <c r="I99" s="18"/>
      <c r="J99" s="2"/>
      <c r="K99" s="228"/>
      <c r="L99" s="123">
        <f>L100</f>
        <v>0</v>
      </c>
      <c r="M99" s="225"/>
      <c r="N99" s="47"/>
    </row>
    <row r="100" spans="1:14" ht="18.75" customHeight="1" hidden="1">
      <c r="A100" s="25" t="s">
        <v>132</v>
      </c>
      <c r="B100" s="65" t="s">
        <v>26</v>
      </c>
      <c r="C100" s="65" t="s">
        <v>147</v>
      </c>
      <c r="D100" s="9" t="s">
        <v>173</v>
      </c>
      <c r="E100" s="9" t="s">
        <v>71</v>
      </c>
      <c r="F100" s="15" t="s">
        <v>188</v>
      </c>
      <c r="G100" s="123"/>
      <c r="H100" s="92"/>
      <c r="I100" s="18"/>
      <c r="J100" s="2"/>
      <c r="K100" s="228"/>
      <c r="L100" s="123"/>
      <c r="M100" s="225"/>
      <c r="N100" s="47"/>
    </row>
    <row r="101" spans="1:14" ht="98.25" customHeight="1" hidden="1">
      <c r="A101" s="25" t="s">
        <v>217</v>
      </c>
      <c r="B101" s="65" t="s">
        <v>26</v>
      </c>
      <c r="C101" s="65" t="s">
        <v>147</v>
      </c>
      <c r="D101" s="9" t="s">
        <v>173</v>
      </c>
      <c r="E101" s="9" t="s">
        <v>218</v>
      </c>
      <c r="F101" s="15"/>
      <c r="G101" s="123">
        <f>G102</f>
        <v>0</v>
      </c>
      <c r="H101" s="92"/>
      <c r="I101" s="18"/>
      <c r="J101" s="2"/>
      <c r="K101" s="228"/>
      <c r="L101" s="123">
        <f>L102</f>
        <v>0</v>
      </c>
      <c r="M101" s="225"/>
      <c r="N101" s="47"/>
    </row>
    <row r="102" spans="1:14" ht="16.5" customHeight="1" hidden="1">
      <c r="A102" s="72" t="s">
        <v>5</v>
      </c>
      <c r="B102" s="65" t="s">
        <v>26</v>
      </c>
      <c r="C102" s="65" t="s">
        <v>147</v>
      </c>
      <c r="D102" s="9" t="s">
        <v>173</v>
      </c>
      <c r="E102" s="9" t="s">
        <v>218</v>
      </c>
      <c r="F102" s="15" t="s">
        <v>119</v>
      </c>
      <c r="G102" s="123">
        <f>G103</f>
        <v>0</v>
      </c>
      <c r="H102" s="92"/>
      <c r="I102" s="18"/>
      <c r="J102" s="2"/>
      <c r="K102" s="228"/>
      <c r="L102" s="123">
        <f>L103</f>
        <v>0</v>
      </c>
      <c r="M102" s="225"/>
      <c r="N102" s="47"/>
    </row>
    <row r="103" spans="1:14" ht="34.5" customHeight="1" hidden="1">
      <c r="A103" s="25" t="s">
        <v>6</v>
      </c>
      <c r="B103" s="65" t="s">
        <v>26</v>
      </c>
      <c r="C103" s="65" t="s">
        <v>147</v>
      </c>
      <c r="D103" s="9" t="s">
        <v>173</v>
      </c>
      <c r="E103" s="9" t="s">
        <v>218</v>
      </c>
      <c r="F103" s="15" t="s">
        <v>4</v>
      </c>
      <c r="G103" s="123"/>
      <c r="H103" s="92"/>
      <c r="I103" s="18"/>
      <c r="J103" s="2"/>
      <c r="K103" s="228"/>
      <c r="L103" s="123"/>
      <c r="M103" s="225"/>
      <c r="N103" s="47"/>
    </row>
    <row r="104" spans="1:14" ht="36.75" customHeight="1" hidden="1">
      <c r="A104" s="132" t="s">
        <v>189</v>
      </c>
      <c r="B104" s="65" t="s">
        <v>26</v>
      </c>
      <c r="C104" s="65" t="s">
        <v>147</v>
      </c>
      <c r="D104" s="9" t="s">
        <v>173</v>
      </c>
      <c r="E104" s="9" t="s">
        <v>218</v>
      </c>
      <c r="F104" s="15" t="s">
        <v>133</v>
      </c>
      <c r="G104" s="123">
        <f>G105</f>
        <v>0</v>
      </c>
      <c r="H104" s="92"/>
      <c r="I104" s="18"/>
      <c r="J104" s="2"/>
      <c r="K104" s="228"/>
      <c r="L104" s="123">
        <f>L105</f>
        <v>0</v>
      </c>
      <c r="M104" s="225"/>
      <c r="N104" s="47"/>
    </row>
    <row r="105" spans="1:14" ht="15.75" customHeight="1" hidden="1">
      <c r="A105" s="25" t="s">
        <v>132</v>
      </c>
      <c r="B105" s="65" t="s">
        <v>26</v>
      </c>
      <c r="C105" s="65" t="s">
        <v>147</v>
      </c>
      <c r="D105" s="9" t="s">
        <v>173</v>
      </c>
      <c r="E105" s="9" t="s">
        <v>218</v>
      </c>
      <c r="F105" s="15" t="s">
        <v>188</v>
      </c>
      <c r="G105" s="123"/>
      <c r="H105" s="92"/>
      <c r="I105" s="18"/>
      <c r="J105" s="2"/>
      <c r="K105" s="228"/>
      <c r="L105" s="123"/>
      <c r="M105" s="225"/>
      <c r="N105" s="47"/>
    </row>
    <row r="106" spans="1:14" ht="15.75" customHeight="1">
      <c r="A106" s="154" t="s">
        <v>125</v>
      </c>
      <c r="B106" s="174" t="s">
        <v>26</v>
      </c>
      <c r="C106" s="174" t="s">
        <v>147</v>
      </c>
      <c r="D106" s="9" t="s">
        <v>117</v>
      </c>
      <c r="E106" s="9"/>
      <c r="F106" s="15"/>
      <c r="G106" s="123">
        <f>G107</f>
        <v>32</v>
      </c>
      <c r="H106" s="92"/>
      <c r="I106" s="18"/>
      <c r="J106" s="2"/>
      <c r="K106" s="235"/>
      <c r="L106" s="123">
        <f>L107</f>
        <v>32</v>
      </c>
      <c r="M106" s="225"/>
      <c r="N106" s="47"/>
    </row>
    <row r="107" spans="1:14" ht="52.5" customHeight="1">
      <c r="A107" s="154" t="s">
        <v>17</v>
      </c>
      <c r="B107" s="174" t="s">
        <v>26</v>
      </c>
      <c r="C107" s="174" t="s">
        <v>147</v>
      </c>
      <c r="D107" s="9" t="s">
        <v>117</v>
      </c>
      <c r="E107" s="9" t="s">
        <v>18</v>
      </c>
      <c r="F107" s="15"/>
      <c r="G107" s="123">
        <f>G108+G112</f>
        <v>32</v>
      </c>
      <c r="H107" s="92"/>
      <c r="I107" s="18"/>
      <c r="J107" s="2"/>
      <c r="K107" s="310"/>
      <c r="L107" s="123">
        <f>L108+L112</f>
        <v>32</v>
      </c>
      <c r="M107" s="225"/>
      <c r="N107" s="47"/>
    </row>
    <row r="108" spans="1:14" ht="85.5" customHeight="1">
      <c r="A108" s="25" t="s">
        <v>95</v>
      </c>
      <c r="B108" s="174" t="s">
        <v>26</v>
      </c>
      <c r="C108" s="174" t="s">
        <v>147</v>
      </c>
      <c r="D108" s="9" t="s">
        <v>117</v>
      </c>
      <c r="E108" s="9" t="s">
        <v>33</v>
      </c>
      <c r="F108" s="15"/>
      <c r="G108" s="123">
        <f>G109</f>
        <v>0</v>
      </c>
      <c r="H108" s="92"/>
      <c r="I108" s="18"/>
      <c r="J108" s="2"/>
      <c r="K108" s="235"/>
      <c r="L108" s="123">
        <f>L109</f>
        <v>0</v>
      </c>
      <c r="M108" s="225"/>
      <c r="N108" s="47"/>
    </row>
    <row r="109" spans="1:14" ht="93" customHeight="1">
      <c r="A109" s="25" t="s">
        <v>96</v>
      </c>
      <c r="B109" s="174" t="s">
        <v>26</v>
      </c>
      <c r="C109" s="174" t="s">
        <v>147</v>
      </c>
      <c r="D109" s="9" t="s">
        <v>117</v>
      </c>
      <c r="E109" s="9" t="s">
        <v>355</v>
      </c>
      <c r="F109" s="15"/>
      <c r="G109" s="123">
        <f>G110</f>
        <v>0</v>
      </c>
      <c r="H109" s="92"/>
      <c r="I109" s="18"/>
      <c r="J109" s="2"/>
      <c r="K109" s="235"/>
      <c r="L109" s="123">
        <f>L110</f>
        <v>0</v>
      </c>
      <c r="M109" s="225"/>
      <c r="N109" s="47"/>
    </row>
    <row r="110" spans="1:14" ht="18" customHeight="1">
      <c r="A110" s="166" t="s">
        <v>5</v>
      </c>
      <c r="B110" s="174" t="s">
        <v>26</v>
      </c>
      <c r="C110" s="174" t="s">
        <v>147</v>
      </c>
      <c r="D110" s="9" t="s">
        <v>117</v>
      </c>
      <c r="E110" s="9" t="s">
        <v>355</v>
      </c>
      <c r="F110" s="15" t="s">
        <v>119</v>
      </c>
      <c r="G110" s="123"/>
      <c r="H110" s="92"/>
      <c r="I110" s="18"/>
      <c r="J110" s="2"/>
      <c r="K110" s="235"/>
      <c r="L110" s="123"/>
      <c r="M110" s="225"/>
      <c r="N110" s="47"/>
    </row>
    <row r="111" spans="1:14" ht="37.5" customHeight="1" hidden="1">
      <c r="A111" s="154" t="s">
        <v>6</v>
      </c>
      <c r="B111" s="174" t="s">
        <v>26</v>
      </c>
      <c r="C111" s="174" t="s">
        <v>147</v>
      </c>
      <c r="D111" s="9" t="s">
        <v>117</v>
      </c>
      <c r="E111" s="9" t="s">
        <v>355</v>
      </c>
      <c r="F111" s="15" t="s">
        <v>4</v>
      </c>
      <c r="G111" s="123">
        <v>0.5</v>
      </c>
      <c r="H111" s="92"/>
      <c r="I111" s="18"/>
      <c r="J111" s="2"/>
      <c r="K111" s="228"/>
      <c r="L111" s="123">
        <v>0.5</v>
      </c>
      <c r="M111" s="225"/>
      <c r="N111" s="47"/>
    </row>
    <row r="112" spans="1:14" ht="82.5" customHeight="1">
      <c r="A112" s="154" t="s">
        <v>362</v>
      </c>
      <c r="B112" s="174" t="s">
        <v>26</v>
      </c>
      <c r="C112" s="174" t="s">
        <v>147</v>
      </c>
      <c r="D112" s="9" t="s">
        <v>117</v>
      </c>
      <c r="E112" s="9" t="s">
        <v>215</v>
      </c>
      <c r="F112" s="313"/>
      <c r="G112" s="123">
        <f>G113</f>
        <v>32</v>
      </c>
      <c r="H112" s="92"/>
      <c r="I112" s="18"/>
      <c r="J112" s="2"/>
      <c r="K112" s="310"/>
      <c r="L112" s="123">
        <f>L113</f>
        <v>32</v>
      </c>
      <c r="M112" s="225"/>
      <c r="N112" s="47"/>
    </row>
    <row r="113" spans="1:14" ht="99" customHeight="1">
      <c r="A113" s="154" t="s">
        <v>363</v>
      </c>
      <c r="B113" s="174" t="s">
        <v>26</v>
      </c>
      <c r="C113" s="174" t="s">
        <v>147</v>
      </c>
      <c r="D113" s="9" t="s">
        <v>117</v>
      </c>
      <c r="E113" s="9" t="s">
        <v>214</v>
      </c>
      <c r="F113" s="313"/>
      <c r="G113" s="123">
        <f>G114</f>
        <v>32</v>
      </c>
      <c r="H113" s="92"/>
      <c r="I113" s="18"/>
      <c r="J113" s="2"/>
      <c r="K113" s="310"/>
      <c r="L113" s="123">
        <f>L114</f>
        <v>32</v>
      </c>
      <c r="M113" s="225"/>
      <c r="N113" s="47"/>
    </row>
    <row r="114" spans="1:14" ht="17.25" customHeight="1">
      <c r="A114" s="166" t="s">
        <v>5</v>
      </c>
      <c r="B114" s="174" t="s">
        <v>26</v>
      </c>
      <c r="C114" s="174" t="s">
        <v>147</v>
      </c>
      <c r="D114" s="9" t="s">
        <v>117</v>
      </c>
      <c r="E114" s="9" t="s">
        <v>214</v>
      </c>
      <c r="F114" s="313" t="s">
        <v>119</v>
      </c>
      <c r="G114" s="123">
        <v>32</v>
      </c>
      <c r="H114" s="92"/>
      <c r="I114" s="18"/>
      <c r="J114" s="2"/>
      <c r="K114" s="310"/>
      <c r="L114" s="123">
        <v>32</v>
      </c>
      <c r="M114" s="225"/>
      <c r="N114" s="47"/>
    </row>
    <row r="115" spans="1:13" ht="17.25" customHeight="1">
      <c r="A115" s="70" t="s">
        <v>156</v>
      </c>
      <c r="B115" s="52" t="s">
        <v>26</v>
      </c>
      <c r="C115" s="52" t="s">
        <v>144</v>
      </c>
      <c r="D115" s="52"/>
      <c r="E115" s="52"/>
      <c r="F115" s="52"/>
      <c r="G115" s="125">
        <f>G116+G134+G159</f>
        <v>216</v>
      </c>
      <c r="H115" s="92"/>
      <c r="I115" s="18"/>
      <c r="J115" s="2"/>
      <c r="K115" s="326"/>
      <c r="L115" s="125">
        <f>L116+L134+L159</f>
        <v>216</v>
      </c>
      <c r="M115" s="78"/>
    </row>
    <row r="116" spans="1:13" ht="17.25" customHeight="1" hidden="1">
      <c r="A116" s="160" t="s">
        <v>148</v>
      </c>
      <c r="B116" s="161" t="s">
        <v>26</v>
      </c>
      <c r="C116" s="162" t="s">
        <v>144</v>
      </c>
      <c r="D116" s="162" t="s">
        <v>142</v>
      </c>
      <c r="E116" s="162"/>
      <c r="F116" s="162"/>
      <c r="G116" s="163">
        <f>G117</f>
        <v>0</v>
      </c>
      <c r="H116" s="135" t="e">
        <f>#REF!</f>
        <v>#REF!</v>
      </c>
      <c r="I116" s="136" t="e">
        <f>G116+H116</f>
        <v>#REF!</v>
      </c>
      <c r="J116" s="2"/>
      <c r="K116" s="145"/>
      <c r="L116" s="163">
        <f>L117</f>
        <v>0</v>
      </c>
      <c r="M116" s="78"/>
    </row>
    <row r="117" spans="1:13" ht="19.5" customHeight="1" hidden="1">
      <c r="A117" s="164" t="s">
        <v>185</v>
      </c>
      <c r="B117" s="159" t="s">
        <v>26</v>
      </c>
      <c r="C117" s="156" t="s">
        <v>144</v>
      </c>
      <c r="D117" s="156" t="s">
        <v>142</v>
      </c>
      <c r="E117" s="156" t="s">
        <v>7</v>
      </c>
      <c r="F117" s="156"/>
      <c r="G117" s="157">
        <f>G118</f>
        <v>0</v>
      </c>
      <c r="H117" s="92"/>
      <c r="I117" s="18"/>
      <c r="J117" s="2"/>
      <c r="K117" s="145"/>
      <c r="L117" s="157">
        <f>L118</f>
        <v>0</v>
      </c>
      <c r="M117" s="78"/>
    </row>
    <row r="118" spans="1:13" ht="33" customHeight="1" hidden="1">
      <c r="A118" s="155" t="s">
        <v>186</v>
      </c>
      <c r="B118" s="159" t="s">
        <v>26</v>
      </c>
      <c r="C118" s="156" t="s">
        <v>144</v>
      </c>
      <c r="D118" s="156" t="s">
        <v>142</v>
      </c>
      <c r="E118" s="156" t="s">
        <v>190</v>
      </c>
      <c r="F118" s="156"/>
      <c r="G118" s="157">
        <f>G119+G124+G129</f>
        <v>0</v>
      </c>
      <c r="H118" s="92"/>
      <c r="I118" s="18"/>
      <c r="J118" s="2"/>
      <c r="K118" s="145"/>
      <c r="L118" s="157">
        <f>L119+L124+L129</f>
        <v>0</v>
      </c>
      <c r="M118" s="78"/>
    </row>
    <row r="119" spans="1:13" ht="23.25" customHeight="1" hidden="1">
      <c r="A119" s="158" t="s">
        <v>192</v>
      </c>
      <c r="B119" s="159" t="s">
        <v>26</v>
      </c>
      <c r="C119" s="156" t="s">
        <v>144</v>
      </c>
      <c r="D119" s="156" t="s">
        <v>142</v>
      </c>
      <c r="E119" s="156" t="s">
        <v>191</v>
      </c>
      <c r="F119" s="156"/>
      <c r="G119" s="157">
        <f>G120+G122</f>
        <v>0</v>
      </c>
      <c r="H119" s="92"/>
      <c r="I119" s="18"/>
      <c r="J119" s="2"/>
      <c r="K119" s="145"/>
      <c r="L119" s="157">
        <f>L120+L122</f>
        <v>0</v>
      </c>
      <c r="M119" s="78"/>
    </row>
    <row r="120" spans="1:13" ht="18.75" customHeight="1" hidden="1">
      <c r="A120" s="158" t="s">
        <v>5</v>
      </c>
      <c r="B120" s="159" t="s">
        <v>26</v>
      </c>
      <c r="C120" s="156" t="s">
        <v>144</v>
      </c>
      <c r="D120" s="156" t="s">
        <v>142</v>
      </c>
      <c r="E120" s="156" t="s">
        <v>191</v>
      </c>
      <c r="F120" s="156" t="s">
        <v>119</v>
      </c>
      <c r="G120" s="157">
        <f>G121</f>
        <v>0</v>
      </c>
      <c r="H120" s="92"/>
      <c r="I120" s="18"/>
      <c r="J120" s="2"/>
      <c r="K120" s="145"/>
      <c r="L120" s="157">
        <f>L121</f>
        <v>0</v>
      </c>
      <c r="M120" s="78"/>
    </row>
    <row r="121" spans="1:13" ht="36.75" customHeight="1" hidden="1">
      <c r="A121" s="155" t="s">
        <v>6</v>
      </c>
      <c r="B121" s="159" t="s">
        <v>26</v>
      </c>
      <c r="C121" s="156" t="s">
        <v>144</v>
      </c>
      <c r="D121" s="156" t="s">
        <v>142</v>
      </c>
      <c r="E121" s="156" t="s">
        <v>191</v>
      </c>
      <c r="F121" s="156" t="s">
        <v>4</v>
      </c>
      <c r="G121" s="157"/>
      <c r="H121" s="92"/>
      <c r="I121" s="18"/>
      <c r="J121" s="2"/>
      <c r="K121" s="145"/>
      <c r="L121" s="157"/>
      <c r="M121" s="78"/>
    </row>
    <row r="122" spans="1:13" ht="31.5" customHeight="1" hidden="1">
      <c r="A122" s="165" t="s">
        <v>189</v>
      </c>
      <c r="B122" s="159" t="s">
        <v>26</v>
      </c>
      <c r="C122" s="156" t="s">
        <v>144</v>
      </c>
      <c r="D122" s="156" t="s">
        <v>142</v>
      </c>
      <c r="E122" s="156" t="s">
        <v>191</v>
      </c>
      <c r="F122" s="156" t="s">
        <v>133</v>
      </c>
      <c r="G122" s="157">
        <f>G123</f>
        <v>0</v>
      </c>
      <c r="H122" s="92"/>
      <c r="I122" s="18"/>
      <c r="J122" s="2"/>
      <c r="K122" s="145"/>
      <c r="L122" s="157">
        <f>L123</f>
        <v>0</v>
      </c>
      <c r="M122" s="78"/>
    </row>
    <row r="123" spans="1:13" ht="18.75" customHeight="1" hidden="1">
      <c r="A123" s="155" t="s">
        <v>132</v>
      </c>
      <c r="B123" s="159" t="s">
        <v>26</v>
      </c>
      <c r="C123" s="156" t="s">
        <v>144</v>
      </c>
      <c r="D123" s="156" t="s">
        <v>142</v>
      </c>
      <c r="E123" s="156" t="s">
        <v>191</v>
      </c>
      <c r="F123" s="156" t="s">
        <v>188</v>
      </c>
      <c r="G123" s="157"/>
      <c r="H123" s="92"/>
      <c r="I123" s="18"/>
      <c r="J123" s="2"/>
      <c r="K123" s="145"/>
      <c r="L123" s="157"/>
      <c r="M123" s="78"/>
    </row>
    <row r="124" spans="1:13" ht="18.75" customHeight="1" hidden="1">
      <c r="A124" s="155" t="s">
        <v>194</v>
      </c>
      <c r="B124" s="159" t="s">
        <v>26</v>
      </c>
      <c r="C124" s="156" t="s">
        <v>144</v>
      </c>
      <c r="D124" s="156" t="s">
        <v>142</v>
      </c>
      <c r="E124" s="156" t="s">
        <v>193</v>
      </c>
      <c r="F124" s="156"/>
      <c r="G124" s="157">
        <f>G125+G127</f>
        <v>0</v>
      </c>
      <c r="H124" s="92"/>
      <c r="I124" s="18"/>
      <c r="J124" s="2"/>
      <c r="K124" s="145"/>
      <c r="L124" s="157">
        <f>L125+L127</f>
        <v>0</v>
      </c>
      <c r="M124" s="78"/>
    </row>
    <row r="125" spans="1:13" ht="18.75" customHeight="1" hidden="1">
      <c r="A125" s="158" t="s">
        <v>5</v>
      </c>
      <c r="B125" s="159" t="s">
        <v>26</v>
      </c>
      <c r="C125" s="156" t="s">
        <v>144</v>
      </c>
      <c r="D125" s="156" t="s">
        <v>142</v>
      </c>
      <c r="E125" s="156" t="s">
        <v>193</v>
      </c>
      <c r="F125" s="156" t="s">
        <v>119</v>
      </c>
      <c r="G125" s="157">
        <f>G126</f>
        <v>0</v>
      </c>
      <c r="H125" s="92"/>
      <c r="I125" s="18"/>
      <c r="J125" s="2"/>
      <c r="K125" s="145"/>
      <c r="L125" s="157">
        <f>L126</f>
        <v>0</v>
      </c>
      <c r="M125" s="78"/>
    </row>
    <row r="126" spans="1:13" ht="33.75" customHeight="1" hidden="1">
      <c r="A126" s="155" t="s">
        <v>6</v>
      </c>
      <c r="B126" s="159" t="s">
        <v>26</v>
      </c>
      <c r="C126" s="156" t="s">
        <v>144</v>
      </c>
      <c r="D126" s="156" t="s">
        <v>142</v>
      </c>
      <c r="E126" s="156" t="s">
        <v>193</v>
      </c>
      <c r="F126" s="156" t="s">
        <v>4</v>
      </c>
      <c r="G126" s="157"/>
      <c r="H126" s="92"/>
      <c r="I126" s="18"/>
      <c r="J126" s="2"/>
      <c r="K126" s="145"/>
      <c r="L126" s="157"/>
      <c r="M126" s="78"/>
    </row>
    <row r="127" spans="1:13" ht="33" customHeight="1" hidden="1">
      <c r="A127" s="165" t="s">
        <v>189</v>
      </c>
      <c r="B127" s="159" t="s">
        <v>26</v>
      </c>
      <c r="C127" s="156" t="s">
        <v>144</v>
      </c>
      <c r="D127" s="156" t="s">
        <v>142</v>
      </c>
      <c r="E127" s="156" t="s">
        <v>193</v>
      </c>
      <c r="F127" s="156" t="s">
        <v>133</v>
      </c>
      <c r="G127" s="157">
        <f>G128</f>
        <v>0</v>
      </c>
      <c r="H127" s="92"/>
      <c r="I127" s="18"/>
      <c r="J127" s="2"/>
      <c r="K127" s="145"/>
      <c r="L127" s="157">
        <f>L128</f>
        <v>0</v>
      </c>
      <c r="M127" s="78"/>
    </row>
    <row r="128" spans="1:13" ht="18.75" customHeight="1" hidden="1">
      <c r="A128" s="155" t="s">
        <v>132</v>
      </c>
      <c r="B128" s="159" t="s">
        <v>26</v>
      </c>
      <c r="C128" s="156" t="s">
        <v>144</v>
      </c>
      <c r="D128" s="156" t="s">
        <v>142</v>
      </c>
      <c r="E128" s="156" t="s">
        <v>193</v>
      </c>
      <c r="F128" s="156" t="s">
        <v>188</v>
      </c>
      <c r="G128" s="157"/>
      <c r="H128" s="92"/>
      <c r="I128" s="18"/>
      <c r="J128" s="2"/>
      <c r="K128" s="145"/>
      <c r="L128" s="157"/>
      <c r="M128" s="78"/>
    </row>
    <row r="129" spans="1:13" ht="18.75" customHeight="1" hidden="1">
      <c r="A129" s="155" t="s">
        <v>187</v>
      </c>
      <c r="B129" s="159" t="s">
        <v>26</v>
      </c>
      <c r="C129" s="156" t="s">
        <v>144</v>
      </c>
      <c r="D129" s="156" t="s">
        <v>142</v>
      </c>
      <c r="E129" s="156" t="s">
        <v>195</v>
      </c>
      <c r="F129" s="156"/>
      <c r="G129" s="157">
        <f>G130+G132</f>
        <v>0</v>
      </c>
      <c r="H129" s="92"/>
      <c r="I129" s="18"/>
      <c r="J129" s="2"/>
      <c r="K129" s="145"/>
      <c r="L129" s="157">
        <f>L130+L132</f>
        <v>0</v>
      </c>
      <c r="M129" s="78"/>
    </row>
    <row r="130" spans="1:13" ht="18.75" customHeight="1" hidden="1">
      <c r="A130" s="158" t="s">
        <v>5</v>
      </c>
      <c r="B130" s="159" t="s">
        <v>26</v>
      </c>
      <c r="C130" s="156" t="s">
        <v>144</v>
      </c>
      <c r="D130" s="156" t="s">
        <v>142</v>
      </c>
      <c r="E130" s="156" t="s">
        <v>195</v>
      </c>
      <c r="F130" s="156" t="s">
        <v>119</v>
      </c>
      <c r="G130" s="157">
        <f>G131</f>
        <v>0</v>
      </c>
      <c r="H130" s="92"/>
      <c r="I130" s="18"/>
      <c r="J130" s="2"/>
      <c r="K130" s="145"/>
      <c r="L130" s="157">
        <f>L131</f>
        <v>0</v>
      </c>
      <c r="M130" s="78"/>
    </row>
    <row r="131" spans="1:13" ht="33.75" customHeight="1" hidden="1">
      <c r="A131" s="155" t="s">
        <v>6</v>
      </c>
      <c r="B131" s="159" t="s">
        <v>26</v>
      </c>
      <c r="C131" s="156" t="s">
        <v>144</v>
      </c>
      <c r="D131" s="156" t="s">
        <v>142</v>
      </c>
      <c r="E131" s="156" t="s">
        <v>195</v>
      </c>
      <c r="F131" s="156" t="s">
        <v>4</v>
      </c>
      <c r="G131" s="157"/>
      <c r="H131" s="92"/>
      <c r="I131" s="18"/>
      <c r="J131" s="2"/>
      <c r="K131" s="145"/>
      <c r="L131" s="157"/>
      <c r="M131" s="78"/>
    </row>
    <row r="132" spans="1:13" ht="36.75" customHeight="1" hidden="1">
      <c r="A132" s="165" t="s">
        <v>189</v>
      </c>
      <c r="B132" s="159" t="s">
        <v>26</v>
      </c>
      <c r="C132" s="156" t="s">
        <v>144</v>
      </c>
      <c r="D132" s="156" t="s">
        <v>142</v>
      </c>
      <c r="E132" s="156" t="s">
        <v>195</v>
      </c>
      <c r="F132" s="156" t="s">
        <v>133</v>
      </c>
      <c r="G132" s="157">
        <f>G133</f>
        <v>0</v>
      </c>
      <c r="H132" s="92"/>
      <c r="I132" s="18"/>
      <c r="J132" s="2"/>
      <c r="K132" s="145"/>
      <c r="L132" s="157">
        <f>L133</f>
        <v>0</v>
      </c>
      <c r="M132" s="78"/>
    </row>
    <row r="133" spans="1:13" ht="18.75" customHeight="1" hidden="1">
      <c r="A133" s="155" t="s">
        <v>132</v>
      </c>
      <c r="B133" s="159" t="s">
        <v>26</v>
      </c>
      <c r="C133" s="156" t="s">
        <v>144</v>
      </c>
      <c r="D133" s="156" t="s">
        <v>142</v>
      </c>
      <c r="E133" s="156" t="s">
        <v>195</v>
      </c>
      <c r="F133" s="156" t="s">
        <v>188</v>
      </c>
      <c r="G133" s="157"/>
      <c r="H133" s="92"/>
      <c r="I133" s="18"/>
      <c r="J133" s="2"/>
      <c r="K133" s="145"/>
      <c r="L133" s="157"/>
      <c r="M133" s="78"/>
    </row>
    <row r="134" spans="1:13" ht="15.75" customHeight="1" hidden="1">
      <c r="A134" s="22" t="s">
        <v>149</v>
      </c>
      <c r="B134" s="51" t="s">
        <v>26</v>
      </c>
      <c r="C134" s="24" t="s">
        <v>144</v>
      </c>
      <c r="D134" s="24" t="s">
        <v>145</v>
      </c>
      <c r="E134" s="24"/>
      <c r="F134" s="24"/>
      <c r="G134" s="124">
        <f>G135</f>
        <v>0</v>
      </c>
      <c r="H134" s="80"/>
      <c r="I134" s="16" t="e">
        <f>#REF!+H134</f>
        <v>#REF!</v>
      </c>
      <c r="J134" s="2"/>
      <c r="K134" s="228"/>
      <c r="L134" s="124">
        <f>L135</f>
        <v>0</v>
      </c>
      <c r="M134" s="225"/>
    </row>
    <row r="135" spans="1:13" ht="51" customHeight="1" hidden="1">
      <c r="A135" s="25" t="s">
        <v>17</v>
      </c>
      <c r="B135" s="15" t="s">
        <v>26</v>
      </c>
      <c r="C135" s="9" t="s">
        <v>144</v>
      </c>
      <c r="D135" s="9" t="s">
        <v>145</v>
      </c>
      <c r="E135" s="9" t="s">
        <v>18</v>
      </c>
      <c r="F135" s="9"/>
      <c r="G135" s="123">
        <f>G136+G152</f>
        <v>0</v>
      </c>
      <c r="H135" s="80"/>
      <c r="I135" s="16"/>
      <c r="J135" s="2"/>
      <c r="K135" s="228"/>
      <c r="L135" s="123">
        <f>L136+L152</f>
        <v>0</v>
      </c>
      <c r="M135" s="225"/>
    </row>
    <row r="136" spans="1:13" ht="90" customHeight="1" hidden="1">
      <c r="A136" s="25" t="s">
        <v>342</v>
      </c>
      <c r="B136" s="15" t="s">
        <v>26</v>
      </c>
      <c r="C136" s="9" t="s">
        <v>144</v>
      </c>
      <c r="D136" s="9" t="s">
        <v>145</v>
      </c>
      <c r="E136" s="9" t="s">
        <v>341</v>
      </c>
      <c r="F136" s="9"/>
      <c r="G136" s="123">
        <f>G147</f>
        <v>0</v>
      </c>
      <c r="H136" s="80"/>
      <c r="I136" s="16"/>
      <c r="J136" s="2"/>
      <c r="K136" s="228"/>
      <c r="L136" s="123">
        <f>L147</f>
        <v>0</v>
      </c>
      <c r="M136" s="225"/>
    </row>
    <row r="137" spans="1:13" ht="15.75" customHeight="1" hidden="1">
      <c r="A137" s="72" t="s">
        <v>197</v>
      </c>
      <c r="B137" s="15" t="s">
        <v>26</v>
      </c>
      <c r="C137" s="9" t="s">
        <v>144</v>
      </c>
      <c r="D137" s="9" t="s">
        <v>145</v>
      </c>
      <c r="E137" s="9" t="s">
        <v>341</v>
      </c>
      <c r="F137" s="9"/>
      <c r="G137" s="123">
        <f>G147</f>
        <v>0</v>
      </c>
      <c r="H137" s="80"/>
      <c r="I137" s="16"/>
      <c r="J137" s="2"/>
      <c r="K137" s="228"/>
      <c r="L137" s="123">
        <f>L147</f>
        <v>0</v>
      </c>
      <c r="M137" s="225"/>
    </row>
    <row r="138" spans="1:13" ht="24.75" customHeight="1" hidden="1">
      <c r="A138" s="158" t="s">
        <v>5</v>
      </c>
      <c r="B138" s="159" t="s">
        <v>26</v>
      </c>
      <c r="C138" s="156" t="s">
        <v>144</v>
      </c>
      <c r="D138" s="156" t="s">
        <v>145</v>
      </c>
      <c r="E138" s="156" t="s">
        <v>196</v>
      </c>
      <c r="F138" s="156" t="s">
        <v>119</v>
      </c>
      <c r="G138" s="157">
        <f>G139</f>
        <v>0</v>
      </c>
      <c r="H138" s="80"/>
      <c r="I138" s="16"/>
      <c r="J138" s="2"/>
      <c r="K138" s="228"/>
      <c r="L138" s="157">
        <f>L139</f>
        <v>0</v>
      </c>
      <c r="M138" s="225"/>
    </row>
    <row r="139" spans="1:13" ht="30" customHeight="1" hidden="1">
      <c r="A139" s="155" t="s">
        <v>6</v>
      </c>
      <c r="B139" s="159" t="s">
        <v>26</v>
      </c>
      <c r="C139" s="156" t="s">
        <v>144</v>
      </c>
      <c r="D139" s="156" t="s">
        <v>145</v>
      </c>
      <c r="E139" s="156" t="s">
        <v>196</v>
      </c>
      <c r="F139" s="156" t="s">
        <v>4</v>
      </c>
      <c r="G139" s="157"/>
      <c r="H139" s="80"/>
      <c r="I139" s="16"/>
      <c r="J139" s="2"/>
      <c r="K139" s="228"/>
      <c r="L139" s="157"/>
      <c r="M139" s="225"/>
    </row>
    <row r="140" spans="1:13" ht="15.75" customHeight="1" hidden="1">
      <c r="A140" s="165" t="s">
        <v>189</v>
      </c>
      <c r="B140" s="159" t="s">
        <v>26</v>
      </c>
      <c r="C140" s="156" t="s">
        <v>144</v>
      </c>
      <c r="D140" s="156" t="s">
        <v>145</v>
      </c>
      <c r="E140" s="156" t="s">
        <v>196</v>
      </c>
      <c r="F140" s="156" t="s">
        <v>133</v>
      </c>
      <c r="G140" s="157">
        <f>G141</f>
        <v>0</v>
      </c>
      <c r="H140" s="80"/>
      <c r="I140" s="16"/>
      <c r="J140" s="2"/>
      <c r="K140" s="228"/>
      <c r="L140" s="157">
        <f>L141</f>
        <v>0</v>
      </c>
      <c r="M140" s="225"/>
    </row>
    <row r="141" spans="1:13" ht="15.75" customHeight="1" hidden="1">
      <c r="A141" s="155" t="s">
        <v>132</v>
      </c>
      <c r="B141" s="159" t="s">
        <v>26</v>
      </c>
      <c r="C141" s="156" t="s">
        <v>144</v>
      </c>
      <c r="D141" s="156" t="s">
        <v>145</v>
      </c>
      <c r="E141" s="156" t="s">
        <v>196</v>
      </c>
      <c r="F141" s="156" t="s">
        <v>188</v>
      </c>
      <c r="G141" s="157"/>
      <c r="H141" s="80"/>
      <c r="I141" s="16"/>
      <c r="J141" s="2"/>
      <c r="K141" s="228"/>
      <c r="L141" s="157"/>
      <c r="M141" s="225"/>
    </row>
    <row r="142" spans="1:13" ht="15.75" customHeight="1" hidden="1">
      <c r="A142" s="158" t="s">
        <v>199</v>
      </c>
      <c r="B142" s="159" t="s">
        <v>26</v>
      </c>
      <c r="C142" s="156" t="s">
        <v>144</v>
      </c>
      <c r="D142" s="156" t="s">
        <v>145</v>
      </c>
      <c r="E142" s="156" t="s">
        <v>198</v>
      </c>
      <c r="F142" s="156"/>
      <c r="G142" s="157">
        <f>G143+G145</f>
        <v>0</v>
      </c>
      <c r="H142" s="80"/>
      <c r="I142" s="16"/>
      <c r="J142" s="2"/>
      <c r="K142" s="228"/>
      <c r="L142" s="157">
        <f>L143+L145</f>
        <v>0</v>
      </c>
      <c r="M142" s="225"/>
    </row>
    <row r="143" spans="1:13" ht="15.75" customHeight="1" hidden="1">
      <c r="A143" s="158" t="s">
        <v>5</v>
      </c>
      <c r="B143" s="159" t="s">
        <v>26</v>
      </c>
      <c r="C143" s="156" t="s">
        <v>144</v>
      </c>
      <c r="D143" s="156" t="s">
        <v>145</v>
      </c>
      <c r="E143" s="156" t="s">
        <v>198</v>
      </c>
      <c r="F143" s="156" t="s">
        <v>119</v>
      </c>
      <c r="G143" s="157">
        <f>G144</f>
        <v>0</v>
      </c>
      <c r="H143" s="80"/>
      <c r="I143" s="16"/>
      <c r="J143" s="2"/>
      <c r="K143" s="228"/>
      <c r="L143" s="157">
        <f>L144</f>
        <v>0</v>
      </c>
      <c r="M143" s="225"/>
    </row>
    <row r="144" spans="1:13" ht="33.75" customHeight="1" hidden="1">
      <c r="A144" s="155" t="s">
        <v>6</v>
      </c>
      <c r="B144" s="159" t="s">
        <v>26</v>
      </c>
      <c r="C144" s="156" t="s">
        <v>144</v>
      </c>
      <c r="D144" s="156" t="s">
        <v>145</v>
      </c>
      <c r="E144" s="156" t="s">
        <v>198</v>
      </c>
      <c r="F144" s="156" t="s">
        <v>4</v>
      </c>
      <c r="G144" s="157"/>
      <c r="H144" s="80"/>
      <c r="I144" s="16"/>
      <c r="J144" s="2"/>
      <c r="K144" s="228"/>
      <c r="L144" s="157"/>
      <c r="M144" s="225"/>
    </row>
    <row r="145" spans="1:13" ht="15.75" customHeight="1" hidden="1">
      <c r="A145" s="165" t="s">
        <v>189</v>
      </c>
      <c r="B145" s="159" t="s">
        <v>26</v>
      </c>
      <c r="C145" s="156" t="s">
        <v>144</v>
      </c>
      <c r="D145" s="156" t="s">
        <v>145</v>
      </c>
      <c r="E145" s="156" t="s">
        <v>198</v>
      </c>
      <c r="F145" s="156" t="s">
        <v>133</v>
      </c>
      <c r="G145" s="157">
        <f>G146</f>
        <v>0</v>
      </c>
      <c r="H145" s="80"/>
      <c r="I145" s="16"/>
      <c r="J145" s="2"/>
      <c r="K145" s="228"/>
      <c r="L145" s="157">
        <f>L146</f>
        <v>0</v>
      </c>
      <c r="M145" s="225"/>
    </row>
    <row r="146" spans="1:13" ht="15.75" customHeight="1" hidden="1">
      <c r="A146" s="155" t="s">
        <v>132</v>
      </c>
      <c r="B146" s="159" t="s">
        <v>26</v>
      </c>
      <c r="C146" s="156" t="s">
        <v>144</v>
      </c>
      <c r="D146" s="156" t="s">
        <v>145</v>
      </c>
      <c r="E146" s="156" t="s">
        <v>198</v>
      </c>
      <c r="F146" s="156" t="s">
        <v>188</v>
      </c>
      <c r="G146" s="157"/>
      <c r="H146" s="80"/>
      <c r="I146" s="16"/>
      <c r="J146" s="2"/>
      <c r="K146" s="228"/>
      <c r="L146" s="157"/>
      <c r="M146" s="225"/>
    </row>
    <row r="147" spans="1:13" ht="97.5" customHeight="1" hidden="1">
      <c r="A147" s="25" t="s">
        <v>257</v>
      </c>
      <c r="B147" s="15" t="s">
        <v>26</v>
      </c>
      <c r="C147" s="9" t="s">
        <v>144</v>
      </c>
      <c r="D147" s="9" t="s">
        <v>145</v>
      </c>
      <c r="E147" s="9" t="s">
        <v>343</v>
      </c>
      <c r="F147" s="9"/>
      <c r="G147" s="123">
        <f>G148+G150</f>
        <v>0</v>
      </c>
      <c r="H147" s="80"/>
      <c r="I147" s="16"/>
      <c r="J147" s="2"/>
      <c r="K147" s="228"/>
      <c r="L147" s="123">
        <f>L148+L150</f>
        <v>0</v>
      </c>
      <c r="M147" s="225"/>
    </row>
    <row r="148" spans="1:13" ht="17.25" customHeight="1" hidden="1">
      <c r="A148" s="166" t="s">
        <v>5</v>
      </c>
      <c r="B148" s="15" t="s">
        <v>26</v>
      </c>
      <c r="C148" s="9" t="s">
        <v>144</v>
      </c>
      <c r="D148" s="9" t="s">
        <v>145</v>
      </c>
      <c r="E148" s="9" t="s">
        <v>343</v>
      </c>
      <c r="F148" s="9" t="s">
        <v>119</v>
      </c>
      <c r="G148" s="123">
        <f>G149</f>
        <v>0</v>
      </c>
      <c r="H148" s="80"/>
      <c r="I148" s="17"/>
      <c r="J148" s="2"/>
      <c r="K148" s="145"/>
      <c r="L148" s="123">
        <f>L149</f>
        <v>0</v>
      </c>
      <c r="M148" s="78"/>
    </row>
    <row r="149" spans="1:13" ht="37.5" customHeight="1" hidden="1">
      <c r="A149" s="154" t="s">
        <v>6</v>
      </c>
      <c r="B149" s="15" t="s">
        <v>26</v>
      </c>
      <c r="C149" s="9" t="s">
        <v>144</v>
      </c>
      <c r="D149" s="9" t="s">
        <v>145</v>
      </c>
      <c r="E149" s="9" t="s">
        <v>343</v>
      </c>
      <c r="F149" s="9" t="s">
        <v>4</v>
      </c>
      <c r="G149" s="123"/>
      <c r="H149" s="80"/>
      <c r="I149" s="17"/>
      <c r="J149" s="2"/>
      <c r="K149" s="145"/>
      <c r="L149" s="123"/>
      <c r="M149" s="78"/>
    </row>
    <row r="150" spans="1:13" ht="33.75" customHeight="1" hidden="1">
      <c r="A150" s="25" t="s">
        <v>189</v>
      </c>
      <c r="B150" s="15" t="s">
        <v>26</v>
      </c>
      <c r="C150" s="9" t="s">
        <v>144</v>
      </c>
      <c r="D150" s="9" t="s">
        <v>145</v>
      </c>
      <c r="E150" s="9" t="s">
        <v>343</v>
      </c>
      <c r="F150" s="9" t="s">
        <v>133</v>
      </c>
      <c r="G150" s="123">
        <f>G151</f>
        <v>0</v>
      </c>
      <c r="H150" s="80"/>
      <c r="I150" s="17"/>
      <c r="J150" s="2"/>
      <c r="K150" s="145"/>
      <c r="L150" s="123">
        <f>L151</f>
        <v>0</v>
      </c>
      <c r="M150" s="78"/>
    </row>
    <row r="151" spans="1:13" ht="18.75" customHeight="1" hidden="1">
      <c r="A151" s="25" t="s">
        <v>132</v>
      </c>
      <c r="B151" s="15" t="s">
        <v>26</v>
      </c>
      <c r="C151" s="9" t="s">
        <v>144</v>
      </c>
      <c r="D151" s="9" t="s">
        <v>145</v>
      </c>
      <c r="E151" s="9" t="s">
        <v>343</v>
      </c>
      <c r="F151" s="9" t="s">
        <v>188</v>
      </c>
      <c r="G151" s="123"/>
      <c r="H151" s="80"/>
      <c r="I151" s="17"/>
      <c r="J151" s="2"/>
      <c r="K151" s="145"/>
      <c r="L151" s="123"/>
      <c r="M151" s="78"/>
    </row>
    <row r="152" spans="1:13" s="133" customFormat="1" ht="55.5" customHeight="1" hidden="1">
      <c r="A152" s="25" t="s">
        <v>17</v>
      </c>
      <c r="B152" s="9" t="s">
        <v>26</v>
      </c>
      <c r="C152" s="9" t="s">
        <v>144</v>
      </c>
      <c r="D152" s="9" t="s">
        <v>145</v>
      </c>
      <c r="E152" s="9" t="s">
        <v>18</v>
      </c>
      <c r="F152" s="9"/>
      <c r="G152" s="127">
        <f>G153</f>
        <v>0</v>
      </c>
      <c r="H152" s="95"/>
      <c r="I152" s="11"/>
      <c r="J152" s="79"/>
      <c r="K152" s="229"/>
      <c r="L152" s="127">
        <f>L153</f>
        <v>0</v>
      </c>
      <c r="M152" s="226"/>
    </row>
    <row r="153" spans="1:13" ht="92.25" customHeight="1" hidden="1">
      <c r="A153" s="25" t="s">
        <v>344</v>
      </c>
      <c r="B153" s="9" t="s">
        <v>26</v>
      </c>
      <c r="C153" s="9" t="s">
        <v>144</v>
      </c>
      <c r="D153" s="9" t="s">
        <v>145</v>
      </c>
      <c r="E153" s="9" t="s">
        <v>345</v>
      </c>
      <c r="F153" s="9"/>
      <c r="G153" s="123">
        <f>G154</f>
        <v>0</v>
      </c>
      <c r="H153" s="80"/>
      <c r="I153" s="17"/>
      <c r="J153" s="2"/>
      <c r="K153" s="145"/>
      <c r="L153" s="123">
        <f>L154</f>
        <v>0</v>
      </c>
      <c r="M153" s="78"/>
    </row>
    <row r="154" spans="1:13" ht="93.75" customHeight="1" hidden="1">
      <c r="A154" s="25" t="s">
        <v>227</v>
      </c>
      <c r="B154" s="9" t="s">
        <v>26</v>
      </c>
      <c r="C154" s="9" t="s">
        <v>144</v>
      </c>
      <c r="D154" s="9" t="s">
        <v>145</v>
      </c>
      <c r="E154" s="9" t="s">
        <v>346</v>
      </c>
      <c r="F154" s="9"/>
      <c r="G154" s="123">
        <f>G155+G157</f>
        <v>0</v>
      </c>
      <c r="H154" s="80"/>
      <c r="I154" s="17"/>
      <c r="J154" s="2"/>
      <c r="K154" s="145"/>
      <c r="L154" s="123">
        <f>L155+L157</f>
        <v>0</v>
      </c>
      <c r="M154" s="78"/>
    </row>
    <row r="155" spans="1:13" ht="17.25" customHeight="1" hidden="1">
      <c r="A155" s="72" t="s">
        <v>5</v>
      </c>
      <c r="B155" s="9" t="s">
        <v>26</v>
      </c>
      <c r="C155" s="9" t="s">
        <v>144</v>
      </c>
      <c r="D155" s="9" t="s">
        <v>145</v>
      </c>
      <c r="E155" s="9" t="s">
        <v>346</v>
      </c>
      <c r="F155" s="9" t="s">
        <v>119</v>
      </c>
      <c r="G155" s="123">
        <f>G156</f>
        <v>0</v>
      </c>
      <c r="H155" s="80"/>
      <c r="I155" s="17"/>
      <c r="J155" s="2"/>
      <c r="K155" s="145"/>
      <c r="L155" s="123">
        <f>L156</f>
        <v>0</v>
      </c>
      <c r="M155" s="78"/>
    </row>
    <row r="156" spans="1:13" ht="38.25" customHeight="1" hidden="1">
      <c r="A156" s="25" t="s">
        <v>6</v>
      </c>
      <c r="B156" s="9" t="s">
        <v>26</v>
      </c>
      <c r="C156" s="9" t="s">
        <v>144</v>
      </c>
      <c r="D156" s="9" t="s">
        <v>145</v>
      </c>
      <c r="E156" s="9" t="s">
        <v>346</v>
      </c>
      <c r="F156" s="9" t="s">
        <v>4</v>
      </c>
      <c r="G156" s="123"/>
      <c r="H156" s="80"/>
      <c r="I156" s="17"/>
      <c r="J156" s="2"/>
      <c r="K156" s="145"/>
      <c r="L156" s="123"/>
      <c r="M156" s="78"/>
    </row>
    <row r="157" spans="1:13" ht="33.75" customHeight="1" hidden="1">
      <c r="A157" s="132" t="s">
        <v>189</v>
      </c>
      <c r="B157" s="9" t="s">
        <v>26</v>
      </c>
      <c r="C157" s="9" t="s">
        <v>144</v>
      </c>
      <c r="D157" s="9" t="s">
        <v>145</v>
      </c>
      <c r="E157" s="9" t="s">
        <v>346</v>
      </c>
      <c r="F157" s="9" t="s">
        <v>133</v>
      </c>
      <c r="G157" s="123">
        <f>G158</f>
        <v>0</v>
      </c>
      <c r="H157" s="80"/>
      <c r="I157" s="17"/>
      <c r="J157" s="2"/>
      <c r="K157" s="145"/>
      <c r="L157" s="123">
        <f>L158</f>
        <v>0</v>
      </c>
      <c r="M157" s="78"/>
    </row>
    <row r="158" spans="1:13" ht="23.25" customHeight="1" hidden="1">
      <c r="A158" s="25" t="s">
        <v>132</v>
      </c>
      <c r="B158" s="9" t="s">
        <v>26</v>
      </c>
      <c r="C158" s="9" t="s">
        <v>144</v>
      </c>
      <c r="D158" s="9" t="s">
        <v>145</v>
      </c>
      <c r="E158" s="9" t="s">
        <v>346</v>
      </c>
      <c r="F158" s="9" t="s">
        <v>188</v>
      </c>
      <c r="G158" s="123"/>
      <c r="H158" s="80"/>
      <c r="I158" s="17"/>
      <c r="J158" s="2"/>
      <c r="K158" s="145"/>
      <c r="L158" s="123"/>
      <c r="M158" s="78"/>
    </row>
    <row r="159" spans="1:13" ht="20.25" customHeight="1">
      <c r="A159" s="73" t="s">
        <v>61</v>
      </c>
      <c r="B159" s="51" t="s">
        <v>26</v>
      </c>
      <c r="C159" s="24" t="s">
        <v>144</v>
      </c>
      <c r="D159" s="24" t="s">
        <v>146</v>
      </c>
      <c r="E159" s="24"/>
      <c r="F159" s="24"/>
      <c r="G159" s="124">
        <f>G160</f>
        <v>216</v>
      </c>
      <c r="H159" s="80"/>
      <c r="I159" s="17"/>
      <c r="J159" s="2"/>
      <c r="K159" s="327"/>
      <c r="L159" s="124">
        <f>L160</f>
        <v>216</v>
      </c>
      <c r="M159" s="78"/>
    </row>
    <row r="160" spans="1:13" ht="45" customHeight="1">
      <c r="A160" s="25" t="s">
        <v>17</v>
      </c>
      <c r="B160" s="15" t="s">
        <v>26</v>
      </c>
      <c r="C160" s="9" t="s">
        <v>144</v>
      </c>
      <c r="D160" s="9" t="s">
        <v>146</v>
      </c>
      <c r="E160" s="9" t="s">
        <v>18</v>
      </c>
      <c r="F160" s="9"/>
      <c r="G160" s="123">
        <f>G161</f>
        <v>216</v>
      </c>
      <c r="H160" s="80"/>
      <c r="I160" s="17"/>
      <c r="J160" s="2"/>
      <c r="K160" s="325"/>
      <c r="L160" s="123">
        <f>L161</f>
        <v>216</v>
      </c>
      <c r="M160" s="78"/>
    </row>
    <row r="161" spans="1:13" ht="81.75" customHeight="1">
      <c r="A161" s="25" t="s">
        <v>97</v>
      </c>
      <c r="B161" s="15" t="s">
        <v>26</v>
      </c>
      <c r="C161" s="9" t="s">
        <v>144</v>
      </c>
      <c r="D161" s="9" t="s">
        <v>146</v>
      </c>
      <c r="E161" s="9" t="s">
        <v>258</v>
      </c>
      <c r="F161" s="9"/>
      <c r="G161" s="123">
        <f>G162+G168+G173+G178+G183+G188</f>
        <v>216</v>
      </c>
      <c r="H161" s="80"/>
      <c r="I161" s="17"/>
      <c r="J161" s="2"/>
      <c r="K161" s="325"/>
      <c r="L161" s="123">
        <f>L162+L168+L173+L178+L183+L188</f>
        <v>216</v>
      </c>
      <c r="M161" s="78"/>
    </row>
    <row r="162" spans="1:13" ht="100.5" customHeight="1" hidden="1">
      <c r="A162" s="25" t="s">
        <v>44</v>
      </c>
      <c r="B162" s="15" t="s">
        <v>26</v>
      </c>
      <c r="C162" s="9" t="s">
        <v>144</v>
      </c>
      <c r="D162" s="9" t="s">
        <v>146</v>
      </c>
      <c r="E162" s="9" t="s">
        <v>263</v>
      </c>
      <c r="F162" s="9"/>
      <c r="G162" s="123">
        <f>G163+G165</f>
        <v>0</v>
      </c>
      <c r="H162" s="80"/>
      <c r="I162" s="17"/>
      <c r="J162" s="2"/>
      <c r="K162" s="145"/>
      <c r="L162" s="123">
        <f>L163+L165</f>
        <v>0</v>
      </c>
      <c r="M162" s="78"/>
    </row>
    <row r="163" spans="1:13" ht="20.25" customHeight="1" hidden="1">
      <c r="A163" s="166" t="s">
        <v>5</v>
      </c>
      <c r="B163" s="15" t="s">
        <v>26</v>
      </c>
      <c r="C163" s="9" t="s">
        <v>144</v>
      </c>
      <c r="D163" s="9" t="s">
        <v>146</v>
      </c>
      <c r="E163" s="9" t="s">
        <v>263</v>
      </c>
      <c r="F163" s="9" t="s">
        <v>119</v>
      </c>
      <c r="G163" s="123">
        <f>G164</f>
        <v>0</v>
      </c>
      <c r="H163" s="80"/>
      <c r="I163" s="17"/>
      <c r="J163" s="2"/>
      <c r="K163" s="145"/>
      <c r="L163" s="123">
        <f>L164</f>
        <v>0</v>
      </c>
      <c r="M163" s="78"/>
    </row>
    <row r="164" spans="1:13" ht="34.5" customHeight="1" hidden="1">
      <c r="A164" s="154" t="s">
        <v>6</v>
      </c>
      <c r="B164" s="15" t="s">
        <v>26</v>
      </c>
      <c r="C164" s="9" t="s">
        <v>144</v>
      </c>
      <c r="D164" s="9" t="s">
        <v>146</v>
      </c>
      <c r="E164" s="9" t="s">
        <v>263</v>
      </c>
      <c r="F164" s="9" t="s">
        <v>4</v>
      </c>
      <c r="G164" s="123"/>
      <c r="H164" s="80"/>
      <c r="I164" s="17"/>
      <c r="J164" s="2"/>
      <c r="K164" s="145"/>
      <c r="L164" s="123"/>
      <c r="M164" s="78"/>
    </row>
    <row r="165" spans="1:13" ht="32.25" customHeight="1" hidden="1">
      <c r="A165" s="177" t="s">
        <v>189</v>
      </c>
      <c r="B165" s="15" t="s">
        <v>26</v>
      </c>
      <c r="C165" s="9" t="s">
        <v>144</v>
      </c>
      <c r="D165" s="9" t="s">
        <v>146</v>
      </c>
      <c r="E165" s="9" t="s">
        <v>39</v>
      </c>
      <c r="F165" s="9" t="s">
        <v>133</v>
      </c>
      <c r="G165" s="123">
        <f>G166</f>
        <v>0</v>
      </c>
      <c r="H165" s="80"/>
      <c r="I165" s="17"/>
      <c r="J165" s="2"/>
      <c r="K165" s="145"/>
      <c r="L165" s="123">
        <f>L166</f>
        <v>0</v>
      </c>
      <c r="M165" s="78"/>
    </row>
    <row r="166" spans="1:13" ht="20.25" customHeight="1" hidden="1">
      <c r="A166" s="154" t="s">
        <v>132</v>
      </c>
      <c r="B166" s="15" t="s">
        <v>26</v>
      </c>
      <c r="C166" s="9" t="s">
        <v>144</v>
      </c>
      <c r="D166" s="9" t="s">
        <v>146</v>
      </c>
      <c r="E166" s="9" t="s">
        <v>39</v>
      </c>
      <c r="F166" s="9" t="s">
        <v>188</v>
      </c>
      <c r="G166" s="123"/>
      <c r="H166" s="80"/>
      <c r="I166" s="17"/>
      <c r="J166" s="2"/>
      <c r="K166" s="145"/>
      <c r="L166" s="123"/>
      <c r="M166" s="78"/>
    </row>
    <row r="167" spans="1:13" ht="59.25" customHeight="1">
      <c r="A167" s="139" t="s">
        <v>136</v>
      </c>
      <c r="B167" s="140" t="s">
        <v>69</v>
      </c>
      <c r="C167" s="139" t="s">
        <v>137</v>
      </c>
      <c r="D167" s="139" t="s">
        <v>158</v>
      </c>
      <c r="E167" s="140" t="s">
        <v>139</v>
      </c>
      <c r="F167" s="140" t="s">
        <v>140</v>
      </c>
      <c r="G167" s="139" t="s">
        <v>141</v>
      </c>
      <c r="H167" s="80"/>
      <c r="I167" s="17"/>
      <c r="J167" s="2"/>
      <c r="K167" s="145"/>
      <c r="L167" s="139" t="s">
        <v>141</v>
      </c>
      <c r="M167" s="78"/>
    </row>
    <row r="168" spans="1:13" ht="98.25" customHeight="1">
      <c r="A168" s="154" t="s">
        <v>75</v>
      </c>
      <c r="B168" s="15" t="s">
        <v>26</v>
      </c>
      <c r="C168" s="9" t="s">
        <v>144</v>
      </c>
      <c r="D168" s="9" t="s">
        <v>146</v>
      </c>
      <c r="E168" s="9" t="s">
        <v>264</v>
      </c>
      <c r="F168" s="9"/>
      <c r="G168" s="123">
        <f>G169+G171</f>
        <v>10</v>
      </c>
      <c r="H168" s="80"/>
      <c r="I168" s="17"/>
      <c r="J168" s="2"/>
      <c r="K168" s="145"/>
      <c r="L168" s="123">
        <f>L169+L171</f>
        <v>10</v>
      </c>
      <c r="M168" s="78"/>
    </row>
    <row r="169" spans="1:13" ht="20.25" customHeight="1">
      <c r="A169" s="166" t="s">
        <v>5</v>
      </c>
      <c r="B169" s="15" t="s">
        <v>26</v>
      </c>
      <c r="C169" s="9" t="s">
        <v>144</v>
      </c>
      <c r="D169" s="9" t="s">
        <v>146</v>
      </c>
      <c r="E169" s="9" t="s">
        <v>264</v>
      </c>
      <c r="F169" s="9" t="s">
        <v>119</v>
      </c>
      <c r="G169" s="123">
        <f>G170</f>
        <v>10</v>
      </c>
      <c r="H169" s="80"/>
      <c r="I169" s="17"/>
      <c r="J169" s="2"/>
      <c r="K169" s="145"/>
      <c r="L169" s="123">
        <f>L170</f>
        <v>10</v>
      </c>
      <c r="M169" s="78"/>
    </row>
    <row r="170" spans="1:13" ht="36" customHeight="1" hidden="1">
      <c r="A170" s="154" t="s">
        <v>6</v>
      </c>
      <c r="B170" s="15" t="s">
        <v>26</v>
      </c>
      <c r="C170" s="9" t="s">
        <v>144</v>
      </c>
      <c r="D170" s="9" t="s">
        <v>146</v>
      </c>
      <c r="E170" s="9" t="s">
        <v>264</v>
      </c>
      <c r="F170" s="9" t="s">
        <v>4</v>
      </c>
      <c r="G170" s="123">
        <v>10</v>
      </c>
      <c r="H170" s="80"/>
      <c r="I170" s="17"/>
      <c r="J170" s="2"/>
      <c r="K170" s="145"/>
      <c r="L170" s="123">
        <v>10</v>
      </c>
      <c r="M170" s="78"/>
    </row>
    <row r="171" spans="1:13" ht="34.5" customHeight="1" hidden="1">
      <c r="A171" s="177" t="s">
        <v>189</v>
      </c>
      <c r="B171" s="15" t="s">
        <v>26</v>
      </c>
      <c r="C171" s="9" t="s">
        <v>144</v>
      </c>
      <c r="D171" s="9" t="s">
        <v>146</v>
      </c>
      <c r="E171" s="9" t="s">
        <v>40</v>
      </c>
      <c r="F171" s="9" t="s">
        <v>133</v>
      </c>
      <c r="G171" s="123">
        <f>G172</f>
        <v>0</v>
      </c>
      <c r="H171" s="80"/>
      <c r="I171" s="17"/>
      <c r="J171" s="2"/>
      <c r="K171" s="145"/>
      <c r="L171" s="123">
        <f>L172</f>
        <v>0</v>
      </c>
      <c r="M171" s="78"/>
    </row>
    <row r="172" spans="1:13" ht="20.25" customHeight="1" hidden="1">
      <c r="A172" s="154" t="s">
        <v>132</v>
      </c>
      <c r="B172" s="15" t="s">
        <v>26</v>
      </c>
      <c r="C172" s="9" t="s">
        <v>144</v>
      </c>
      <c r="D172" s="9" t="s">
        <v>146</v>
      </c>
      <c r="E172" s="9" t="s">
        <v>40</v>
      </c>
      <c r="F172" s="9" t="s">
        <v>188</v>
      </c>
      <c r="G172" s="123"/>
      <c r="H172" s="80"/>
      <c r="I172" s="17"/>
      <c r="J172" s="2"/>
      <c r="K172" s="145"/>
      <c r="L172" s="123"/>
      <c r="M172" s="78"/>
    </row>
    <row r="173" spans="1:13" ht="101.25" customHeight="1" hidden="1">
      <c r="A173" s="25" t="s">
        <v>304</v>
      </c>
      <c r="B173" s="15" t="s">
        <v>26</v>
      </c>
      <c r="C173" s="9" t="s">
        <v>144</v>
      </c>
      <c r="D173" s="9" t="s">
        <v>146</v>
      </c>
      <c r="E173" s="9" t="s">
        <v>265</v>
      </c>
      <c r="F173" s="9"/>
      <c r="G173" s="123">
        <f>G174+G176</f>
        <v>0</v>
      </c>
      <c r="H173" s="80"/>
      <c r="I173" s="17"/>
      <c r="J173" s="2"/>
      <c r="K173" s="145"/>
      <c r="L173" s="123">
        <f>L174+L176</f>
        <v>0</v>
      </c>
      <c r="M173" s="78"/>
    </row>
    <row r="174" spans="1:13" ht="20.25" customHeight="1" hidden="1">
      <c r="A174" s="166" t="s">
        <v>5</v>
      </c>
      <c r="B174" s="15" t="s">
        <v>26</v>
      </c>
      <c r="C174" s="9" t="s">
        <v>144</v>
      </c>
      <c r="D174" s="9" t="s">
        <v>146</v>
      </c>
      <c r="E174" s="9" t="s">
        <v>265</v>
      </c>
      <c r="F174" s="9" t="s">
        <v>119</v>
      </c>
      <c r="G174" s="123">
        <v>0</v>
      </c>
      <c r="H174" s="80"/>
      <c r="I174" s="17"/>
      <c r="J174" s="2"/>
      <c r="K174" s="145"/>
      <c r="L174" s="123">
        <v>0</v>
      </c>
      <c r="M174" s="78"/>
    </row>
    <row r="175" spans="1:13" ht="34.5" customHeight="1" hidden="1">
      <c r="A175" s="154" t="s">
        <v>6</v>
      </c>
      <c r="B175" s="15" t="s">
        <v>26</v>
      </c>
      <c r="C175" s="9" t="s">
        <v>144</v>
      </c>
      <c r="D175" s="9" t="s">
        <v>146</v>
      </c>
      <c r="E175" s="9" t="s">
        <v>265</v>
      </c>
      <c r="F175" s="9" t="s">
        <v>4</v>
      </c>
      <c r="G175" s="123">
        <v>10</v>
      </c>
      <c r="H175" s="80"/>
      <c r="I175" s="17"/>
      <c r="J175" s="2"/>
      <c r="K175" s="145"/>
      <c r="L175" s="123">
        <v>10</v>
      </c>
      <c r="M175" s="78"/>
    </row>
    <row r="176" spans="1:13" ht="31.5" customHeight="1" hidden="1">
      <c r="A176" s="177" t="s">
        <v>189</v>
      </c>
      <c r="B176" s="15" t="s">
        <v>26</v>
      </c>
      <c r="C176" s="9" t="s">
        <v>144</v>
      </c>
      <c r="D176" s="9" t="s">
        <v>146</v>
      </c>
      <c r="E176" s="9" t="s">
        <v>41</v>
      </c>
      <c r="F176" s="9" t="s">
        <v>133</v>
      </c>
      <c r="G176" s="123">
        <f>G177</f>
        <v>0</v>
      </c>
      <c r="H176" s="80"/>
      <c r="I176" s="17"/>
      <c r="J176" s="2"/>
      <c r="K176" s="145"/>
      <c r="L176" s="123">
        <f>L177</f>
        <v>0</v>
      </c>
      <c r="M176" s="78"/>
    </row>
    <row r="177" spans="1:13" ht="20.25" customHeight="1" hidden="1">
      <c r="A177" s="154" t="s">
        <v>132</v>
      </c>
      <c r="B177" s="15" t="s">
        <v>26</v>
      </c>
      <c r="C177" s="9" t="s">
        <v>144</v>
      </c>
      <c r="D177" s="9" t="s">
        <v>146</v>
      </c>
      <c r="E177" s="9" t="s">
        <v>41</v>
      </c>
      <c r="F177" s="9" t="s">
        <v>188</v>
      </c>
      <c r="G177" s="123"/>
      <c r="H177" s="80"/>
      <c r="I177" s="17"/>
      <c r="J177" s="2"/>
      <c r="K177" s="145"/>
      <c r="L177" s="123"/>
      <c r="M177" s="78"/>
    </row>
    <row r="178" spans="1:13" ht="76.5" customHeight="1">
      <c r="A178" s="154" t="s">
        <v>181</v>
      </c>
      <c r="B178" s="15" t="s">
        <v>26</v>
      </c>
      <c r="C178" s="9" t="s">
        <v>144</v>
      </c>
      <c r="D178" s="9" t="s">
        <v>146</v>
      </c>
      <c r="E178" s="9" t="s">
        <v>266</v>
      </c>
      <c r="F178" s="9"/>
      <c r="G178" s="127">
        <f>G179</f>
        <v>25</v>
      </c>
      <c r="H178" s="80"/>
      <c r="I178" s="17"/>
      <c r="J178" s="2"/>
      <c r="K178" s="145"/>
      <c r="L178" s="127">
        <f>L179</f>
        <v>25</v>
      </c>
      <c r="M178" s="78"/>
    </row>
    <row r="179" spans="1:13" ht="17.25" customHeight="1">
      <c r="A179" s="166" t="s">
        <v>5</v>
      </c>
      <c r="B179" s="15" t="s">
        <v>26</v>
      </c>
      <c r="C179" s="9" t="s">
        <v>144</v>
      </c>
      <c r="D179" s="9" t="s">
        <v>146</v>
      </c>
      <c r="E179" s="9" t="s">
        <v>266</v>
      </c>
      <c r="F179" s="9" t="s">
        <v>119</v>
      </c>
      <c r="G179" s="123">
        <f>G180</f>
        <v>25</v>
      </c>
      <c r="H179" s="80"/>
      <c r="I179" s="17"/>
      <c r="J179" s="2"/>
      <c r="K179" s="145"/>
      <c r="L179" s="123">
        <f>L180</f>
        <v>25</v>
      </c>
      <c r="M179" s="78"/>
    </row>
    <row r="180" spans="1:13" ht="31.5" customHeight="1" hidden="1">
      <c r="A180" s="154" t="s">
        <v>6</v>
      </c>
      <c r="B180" s="15" t="s">
        <v>26</v>
      </c>
      <c r="C180" s="9" t="s">
        <v>144</v>
      </c>
      <c r="D180" s="9" t="s">
        <v>146</v>
      </c>
      <c r="E180" s="9" t="s">
        <v>266</v>
      </c>
      <c r="F180" s="9" t="s">
        <v>4</v>
      </c>
      <c r="G180" s="123">
        <v>25</v>
      </c>
      <c r="H180" s="80"/>
      <c r="I180" s="17"/>
      <c r="J180" s="2"/>
      <c r="K180" s="145"/>
      <c r="L180" s="123">
        <v>25</v>
      </c>
      <c r="M180" s="78"/>
    </row>
    <row r="181" spans="1:13" ht="66" customHeight="1" hidden="1">
      <c r="A181" s="177" t="s">
        <v>189</v>
      </c>
      <c r="B181" s="15" t="s">
        <v>26</v>
      </c>
      <c r="C181" s="9" t="s">
        <v>144</v>
      </c>
      <c r="D181" s="9" t="s">
        <v>146</v>
      </c>
      <c r="E181" s="9" t="s">
        <v>42</v>
      </c>
      <c r="F181" s="9" t="s">
        <v>133</v>
      </c>
      <c r="G181" s="123">
        <f>G182</f>
        <v>0</v>
      </c>
      <c r="H181" s="80"/>
      <c r="I181" s="17"/>
      <c r="J181" s="2"/>
      <c r="K181" s="145"/>
      <c r="L181" s="123">
        <f>L182</f>
        <v>0</v>
      </c>
      <c r="M181" s="78"/>
    </row>
    <row r="182" spans="1:13" ht="38.25" customHeight="1" hidden="1">
      <c r="A182" s="154" t="s">
        <v>132</v>
      </c>
      <c r="B182" s="15" t="s">
        <v>26</v>
      </c>
      <c r="C182" s="9" t="s">
        <v>144</v>
      </c>
      <c r="D182" s="9" t="s">
        <v>146</v>
      </c>
      <c r="E182" s="9" t="s">
        <v>42</v>
      </c>
      <c r="F182" s="9" t="s">
        <v>188</v>
      </c>
      <c r="G182" s="123"/>
      <c r="H182" s="80"/>
      <c r="I182" s="17"/>
      <c r="J182" s="2"/>
      <c r="K182" s="145"/>
      <c r="L182" s="123"/>
      <c r="M182" s="78"/>
    </row>
    <row r="183" spans="1:13" ht="75.75" customHeight="1">
      <c r="A183" s="154" t="s">
        <v>353</v>
      </c>
      <c r="B183" s="15" t="s">
        <v>26</v>
      </c>
      <c r="C183" s="9" t="s">
        <v>144</v>
      </c>
      <c r="D183" s="9" t="s">
        <v>146</v>
      </c>
      <c r="E183" s="9" t="s">
        <v>267</v>
      </c>
      <c r="F183" s="9"/>
      <c r="G183" s="123">
        <f>G184</f>
        <v>156</v>
      </c>
      <c r="H183" s="80"/>
      <c r="I183" s="17"/>
      <c r="J183" s="2"/>
      <c r="K183" s="324"/>
      <c r="L183" s="123">
        <f>L184</f>
        <v>156</v>
      </c>
      <c r="M183" s="78"/>
    </row>
    <row r="184" spans="1:13" ht="20.25" customHeight="1">
      <c r="A184" s="166" t="s">
        <v>5</v>
      </c>
      <c r="B184" s="15" t="s">
        <v>26</v>
      </c>
      <c r="C184" s="9" t="s">
        <v>144</v>
      </c>
      <c r="D184" s="9" t="s">
        <v>146</v>
      </c>
      <c r="E184" s="9" t="s">
        <v>267</v>
      </c>
      <c r="F184" s="9" t="s">
        <v>119</v>
      </c>
      <c r="G184" s="123">
        <v>156</v>
      </c>
      <c r="H184" s="80"/>
      <c r="I184" s="17"/>
      <c r="J184" s="2"/>
      <c r="K184" s="324"/>
      <c r="L184" s="123">
        <v>156</v>
      </c>
      <c r="M184" s="78"/>
    </row>
    <row r="185" spans="1:13" ht="32.25" customHeight="1" hidden="1">
      <c r="A185" s="154" t="s">
        <v>6</v>
      </c>
      <c r="B185" s="15" t="s">
        <v>26</v>
      </c>
      <c r="C185" s="9" t="s">
        <v>144</v>
      </c>
      <c r="D185" s="9" t="s">
        <v>146</v>
      </c>
      <c r="E185" s="9" t="s">
        <v>267</v>
      </c>
      <c r="F185" s="9" t="s">
        <v>4</v>
      </c>
      <c r="G185" s="123">
        <v>50</v>
      </c>
      <c r="H185" s="80"/>
      <c r="I185" s="17"/>
      <c r="J185" s="2"/>
      <c r="K185" s="145"/>
      <c r="L185" s="123">
        <v>50</v>
      </c>
      <c r="M185" s="78"/>
    </row>
    <row r="186" spans="1:13" ht="39" customHeight="1" hidden="1">
      <c r="A186" s="177" t="s">
        <v>189</v>
      </c>
      <c r="B186" s="15" t="s">
        <v>26</v>
      </c>
      <c r="C186" s="9" t="s">
        <v>144</v>
      </c>
      <c r="D186" s="9" t="s">
        <v>146</v>
      </c>
      <c r="E186" s="9" t="s">
        <v>267</v>
      </c>
      <c r="F186" s="9" t="s">
        <v>133</v>
      </c>
      <c r="G186" s="124"/>
      <c r="H186" s="80"/>
      <c r="I186" s="17"/>
      <c r="J186" s="2"/>
      <c r="K186" s="145"/>
      <c r="L186" s="124"/>
      <c r="M186" s="78"/>
    </row>
    <row r="187" spans="1:13" ht="24" customHeight="1" hidden="1">
      <c r="A187" s="154" t="s">
        <v>132</v>
      </c>
      <c r="B187" s="15" t="s">
        <v>26</v>
      </c>
      <c r="C187" s="9" t="s">
        <v>144</v>
      </c>
      <c r="D187" s="9" t="s">
        <v>146</v>
      </c>
      <c r="E187" s="9" t="s">
        <v>267</v>
      </c>
      <c r="F187" s="9" t="s">
        <v>188</v>
      </c>
      <c r="G187" s="123"/>
      <c r="H187" s="80"/>
      <c r="I187" s="17"/>
      <c r="J187" s="2"/>
      <c r="K187" s="145"/>
      <c r="L187" s="123"/>
      <c r="M187" s="78"/>
    </row>
    <row r="188" spans="1:13" ht="94.5" customHeight="1">
      <c r="A188" s="154" t="s">
        <v>262</v>
      </c>
      <c r="B188" s="15" t="s">
        <v>26</v>
      </c>
      <c r="C188" s="9" t="s">
        <v>144</v>
      </c>
      <c r="D188" s="9" t="s">
        <v>146</v>
      </c>
      <c r="E188" s="9" t="s">
        <v>354</v>
      </c>
      <c r="F188" s="9"/>
      <c r="G188" s="123">
        <f>G189</f>
        <v>25</v>
      </c>
      <c r="H188" s="80"/>
      <c r="I188" s="17"/>
      <c r="J188" s="2"/>
      <c r="K188" s="325"/>
      <c r="L188" s="123">
        <f>L189</f>
        <v>25</v>
      </c>
      <c r="M188" s="78"/>
    </row>
    <row r="189" spans="1:13" ht="15" customHeight="1">
      <c r="A189" s="166" t="s">
        <v>5</v>
      </c>
      <c r="B189" s="15" t="s">
        <v>26</v>
      </c>
      <c r="C189" s="9" t="s">
        <v>144</v>
      </c>
      <c r="D189" s="9" t="s">
        <v>146</v>
      </c>
      <c r="E189" s="9" t="s">
        <v>354</v>
      </c>
      <c r="F189" s="9" t="s">
        <v>119</v>
      </c>
      <c r="G189" s="143">
        <v>25</v>
      </c>
      <c r="H189" s="80"/>
      <c r="I189" s="17"/>
      <c r="J189" s="2"/>
      <c r="K189" s="324"/>
      <c r="L189" s="143">
        <v>25</v>
      </c>
      <c r="M189" s="78"/>
    </row>
    <row r="190" spans="1:13" ht="28.5" customHeight="1" hidden="1">
      <c r="A190" s="154" t="s">
        <v>6</v>
      </c>
      <c r="B190" s="15" t="s">
        <v>26</v>
      </c>
      <c r="C190" s="9" t="s">
        <v>144</v>
      </c>
      <c r="D190" s="9" t="s">
        <v>146</v>
      </c>
      <c r="E190" s="9" t="s">
        <v>354</v>
      </c>
      <c r="F190" s="9" t="s">
        <v>4</v>
      </c>
      <c r="G190" s="143">
        <v>5</v>
      </c>
      <c r="H190" s="80"/>
      <c r="I190" s="17"/>
      <c r="J190" s="2"/>
      <c r="K190" s="145"/>
      <c r="L190" s="143">
        <v>5</v>
      </c>
      <c r="M190" s="78"/>
    </row>
    <row r="191" spans="1:13" ht="24" customHeight="1" hidden="1">
      <c r="A191" s="154" t="s">
        <v>189</v>
      </c>
      <c r="B191" s="15" t="s">
        <v>26</v>
      </c>
      <c r="C191" s="9" t="s">
        <v>144</v>
      </c>
      <c r="D191" s="9" t="s">
        <v>146</v>
      </c>
      <c r="E191" s="9" t="s">
        <v>43</v>
      </c>
      <c r="F191" s="9" t="s">
        <v>133</v>
      </c>
      <c r="G191" s="143"/>
      <c r="H191" s="80"/>
      <c r="I191" s="17"/>
      <c r="J191" s="2"/>
      <c r="K191" s="145"/>
      <c r="L191" s="143"/>
      <c r="M191" s="78"/>
    </row>
    <row r="192" spans="1:13" ht="24" customHeight="1" hidden="1">
      <c r="A192" s="154" t="s">
        <v>132</v>
      </c>
      <c r="B192" s="15" t="s">
        <v>26</v>
      </c>
      <c r="C192" s="9" t="s">
        <v>144</v>
      </c>
      <c r="D192" s="9" t="s">
        <v>146</v>
      </c>
      <c r="E192" s="9" t="s">
        <v>43</v>
      </c>
      <c r="F192" s="9" t="s">
        <v>188</v>
      </c>
      <c r="G192" s="171">
        <f>G193</f>
        <v>0</v>
      </c>
      <c r="H192" s="80"/>
      <c r="I192" s="17"/>
      <c r="J192" s="2"/>
      <c r="K192" s="145"/>
      <c r="L192" s="171">
        <f>L193</f>
        <v>0</v>
      </c>
      <c r="M192" s="78"/>
    </row>
    <row r="193" spans="1:13" ht="33.75" customHeight="1" hidden="1">
      <c r="A193" s="153" t="s">
        <v>186</v>
      </c>
      <c r="B193" s="168" t="s">
        <v>26</v>
      </c>
      <c r="C193" s="168" t="s">
        <v>143</v>
      </c>
      <c r="D193" s="168" t="s">
        <v>142</v>
      </c>
      <c r="E193" s="168" t="s">
        <v>202</v>
      </c>
      <c r="F193" s="168"/>
      <c r="G193" s="171">
        <f>G194</f>
        <v>0</v>
      </c>
      <c r="H193" s="80"/>
      <c r="I193" s="17"/>
      <c r="J193" s="2"/>
      <c r="K193" s="145"/>
      <c r="L193" s="171">
        <f>L194</f>
        <v>0</v>
      </c>
      <c r="M193" s="78"/>
    </row>
    <row r="194" spans="1:13" ht="24" customHeight="1" hidden="1">
      <c r="A194" s="167" t="s">
        <v>197</v>
      </c>
      <c r="B194" s="168" t="s">
        <v>26</v>
      </c>
      <c r="C194" s="168" t="s">
        <v>143</v>
      </c>
      <c r="D194" s="168" t="s">
        <v>142</v>
      </c>
      <c r="E194" s="168" t="s">
        <v>203</v>
      </c>
      <c r="F194" s="168"/>
      <c r="G194" s="171">
        <f>G195</f>
        <v>0</v>
      </c>
      <c r="H194" s="80"/>
      <c r="I194" s="17"/>
      <c r="J194" s="2"/>
      <c r="K194" s="145"/>
      <c r="L194" s="171">
        <f>L195</f>
        <v>0</v>
      </c>
      <c r="M194" s="78"/>
    </row>
    <row r="195" spans="1:13" ht="37.5" customHeight="1" hidden="1">
      <c r="A195" s="153" t="s">
        <v>201</v>
      </c>
      <c r="B195" s="168" t="s">
        <v>26</v>
      </c>
      <c r="C195" s="168" t="s">
        <v>143</v>
      </c>
      <c r="D195" s="168" t="s">
        <v>142</v>
      </c>
      <c r="E195" s="168" t="s">
        <v>203</v>
      </c>
      <c r="F195" s="168" t="s">
        <v>200</v>
      </c>
      <c r="G195" s="171">
        <f>G196</f>
        <v>0</v>
      </c>
      <c r="H195" s="80"/>
      <c r="I195" s="17"/>
      <c r="J195" s="2"/>
      <c r="K195" s="145"/>
      <c r="L195" s="171">
        <f>L196</f>
        <v>0</v>
      </c>
      <c r="M195" s="78"/>
    </row>
    <row r="196" spans="1:13" ht="21" customHeight="1" hidden="1">
      <c r="A196" s="167" t="s">
        <v>134</v>
      </c>
      <c r="B196" s="168" t="s">
        <v>26</v>
      </c>
      <c r="C196" s="168" t="s">
        <v>143</v>
      </c>
      <c r="D196" s="168" t="s">
        <v>142</v>
      </c>
      <c r="E196" s="168" t="s">
        <v>203</v>
      </c>
      <c r="F196" s="168" t="s">
        <v>247</v>
      </c>
      <c r="G196" s="171"/>
      <c r="H196" s="80"/>
      <c r="I196" s="17"/>
      <c r="J196" s="2"/>
      <c r="K196" s="145"/>
      <c r="L196" s="171"/>
      <c r="M196" s="78"/>
    </row>
    <row r="197" spans="1:13" ht="21" customHeight="1">
      <c r="A197" s="70" t="s">
        <v>204</v>
      </c>
      <c r="B197" s="186" t="s">
        <v>26</v>
      </c>
      <c r="C197" s="186" t="s">
        <v>143</v>
      </c>
      <c r="D197" s="186"/>
      <c r="E197" s="186"/>
      <c r="F197" s="186"/>
      <c r="G197" s="179">
        <f>G198</f>
        <v>994.8</v>
      </c>
      <c r="H197" s="80"/>
      <c r="I197" s="17"/>
      <c r="J197" s="2"/>
      <c r="K197" s="311"/>
      <c r="L197" s="179">
        <f>L198</f>
        <v>994.8</v>
      </c>
      <c r="M197" s="78"/>
    </row>
    <row r="198" spans="1:13" ht="21" customHeight="1">
      <c r="A198" s="22" t="s">
        <v>167</v>
      </c>
      <c r="B198" s="115" t="s">
        <v>26</v>
      </c>
      <c r="C198" s="51" t="s">
        <v>143</v>
      </c>
      <c r="D198" s="51" t="s">
        <v>142</v>
      </c>
      <c r="E198" s="51"/>
      <c r="F198" s="51"/>
      <c r="G198" s="180">
        <f>G199</f>
        <v>994.8</v>
      </c>
      <c r="H198" s="80"/>
      <c r="I198" s="17"/>
      <c r="J198" s="2"/>
      <c r="K198" s="240"/>
      <c r="L198" s="180">
        <f>L199</f>
        <v>994.8</v>
      </c>
      <c r="M198" s="78"/>
    </row>
    <row r="199" spans="1:13" ht="49.5" customHeight="1">
      <c r="A199" s="8" t="s">
        <v>17</v>
      </c>
      <c r="B199" s="103" t="s">
        <v>26</v>
      </c>
      <c r="C199" s="15" t="s">
        <v>143</v>
      </c>
      <c r="D199" s="15" t="s">
        <v>142</v>
      </c>
      <c r="E199" s="15" t="s">
        <v>18</v>
      </c>
      <c r="F199" s="15"/>
      <c r="G199" s="178">
        <f>G200</f>
        <v>994.8</v>
      </c>
      <c r="H199" s="80"/>
      <c r="I199" s="17"/>
      <c r="J199" s="2"/>
      <c r="K199" s="310"/>
      <c r="L199" s="178">
        <f>L200</f>
        <v>994.8</v>
      </c>
      <c r="M199" s="78"/>
    </row>
    <row r="200" spans="1:13" ht="81" customHeight="1">
      <c r="A200" s="8" t="s">
        <v>239</v>
      </c>
      <c r="B200" s="103" t="s">
        <v>26</v>
      </c>
      <c r="C200" s="15" t="s">
        <v>143</v>
      </c>
      <c r="D200" s="15" t="s">
        <v>142</v>
      </c>
      <c r="E200" s="15" t="s">
        <v>107</v>
      </c>
      <c r="F200" s="15"/>
      <c r="G200" s="178">
        <f>G202</f>
        <v>994.8</v>
      </c>
      <c r="H200" s="80"/>
      <c r="I200" s="17"/>
      <c r="J200" s="2"/>
      <c r="K200" s="310"/>
      <c r="L200" s="178">
        <f>L202</f>
        <v>994.8</v>
      </c>
      <c r="M200" s="78"/>
    </row>
    <row r="201" spans="1:13" ht="101.25" customHeight="1">
      <c r="A201" s="25" t="s">
        <v>240</v>
      </c>
      <c r="B201" s="103" t="s">
        <v>26</v>
      </c>
      <c r="C201" s="15" t="s">
        <v>143</v>
      </c>
      <c r="D201" s="15" t="s">
        <v>142</v>
      </c>
      <c r="E201" s="15" t="s">
        <v>106</v>
      </c>
      <c r="F201" s="15"/>
      <c r="G201" s="178">
        <f>G202</f>
        <v>994.8</v>
      </c>
      <c r="H201" s="80"/>
      <c r="I201" s="17"/>
      <c r="J201" s="2"/>
      <c r="K201" s="310"/>
      <c r="L201" s="178">
        <f>L202</f>
        <v>994.8</v>
      </c>
      <c r="M201" s="78"/>
    </row>
    <row r="202" spans="1:13" ht="36" customHeight="1">
      <c r="A202" s="25" t="s">
        <v>213</v>
      </c>
      <c r="B202" s="103" t="s">
        <v>26</v>
      </c>
      <c r="C202" s="15" t="s">
        <v>143</v>
      </c>
      <c r="D202" s="15" t="s">
        <v>142</v>
      </c>
      <c r="E202" s="15" t="s">
        <v>106</v>
      </c>
      <c r="F202" s="15" t="s">
        <v>200</v>
      </c>
      <c r="G202" s="178">
        <v>994.8</v>
      </c>
      <c r="H202" s="80"/>
      <c r="I202" s="17"/>
      <c r="J202" s="2"/>
      <c r="K202" s="310"/>
      <c r="L202" s="178">
        <v>994.8</v>
      </c>
      <c r="M202" s="78"/>
    </row>
    <row r="203" spans="1:13" ht="14.25" customHeight="1" hidden="1">
      <c r="A203" s="72" t="s">
        <v>134</v>
      </c>
      <c r="B203" s="103" t="s">
        <v>26</v>
      </c>
      <c r="C203" s="15" t="s">
        <v>143</v>
      </c>
      <c r="D203" s="15" t="s">
        <v>142</v>
      </c>
      <c r="E203" s="15" t="s">
        <v>106</v>
      </c>
      <c r="F203" s="15" t="s">
        <v>247</v>
      </c>
      <c r="G203" s="178">
        <v>623.4</v>
      </c>
      <c r="H203" s="80"/>
      <c r="I203" s="17"/>
      <c r="J203" s="2"/>
      <c r="K203" s="145"/>
      <c r="L203" s="178">
        <v>623.4</v>
      </c>
      <c r="M203" s="78"/>
    </row>
    <row r="204" spans="1:13" ht="21.75" customHeight="1">
      <c r="A204" s="70" t="s">
        <v>116</v>
      </c>
      <c r="B204" s="52" t="s">
        <v>26</v>
      </c>
      <c r="C204" s="52" t="s">
        <v>166</v>
      </c>
      <c r="D204" s="52"/>
      <c r="E204" s="52"/>
      <c r="F204" s="52"/>
      <c r="G204" s="125">
        <f aca="true" t="shared" si="0" ref="G204:G209">G205</f>
        <v>9</v>
      </c>
      <c r="H204" s="80"/>
      <c r="I204" s="17"/>
      <c r="J204" s="2"/>
      <c r="K204" s="145"/>
      <c r="L204" s="125">
        <f aca="true" t="shared" si="1" ref="L204:L209">L205</f>
        <v>9</v>
      </c>
      <c r="M204" s="78"/>
    </row>
    <row r="205" spans="1:13" ht="15" customHeight="1">
      <c r="A205" s="22" t="s">
        <v>115</v>
      </c>
      <c r="B205" s="24" t="s">
        <v>26</v>
      </c>
      <c r="C205" s="24" t="s">
        <v>166</v>
      </c>
      <c r="D205" s="24" t="s">
        <v>145</v>
      </c>
      <c r="E205" s="24"/>
      <c r="F205" s="24"/>
      <c r="G205" s="124">
        <f t="shared" si="0"/>
        <v>9</v>
      </c>
      <c r="H205" s="80"/>
      <c r="I205" s="17"/>
      <c r="J205" s="2"/>
      <c r="K205" s="145"/>
      <c r="L205" s="124">
        <f t="shared" si="1"/>
        <v>9</v>
      </c>
      <c r="M205" s="78"/>
    </row>
    <row r="206" spans="1:13" ht="44.25" customHeight="1">
      <c r="A206" s="25" t="s">
        <v>17</v>
      </c>
      <c r="B206" s="9" t="s">
        <v>26</v>
      </c>
      <c r="C206" s="9" t="s">
        <v>166</v>
      </c>
      <c r="D206" s="9" t="s">
        <v>145</v>
      </c>
      <c r="E206" s="9" t="s">
        <v>18</v>
      </c>
      <c r="F206" s="9"/>
      <c r="G206" s="123">
        <f t="shared" si="0"/>
        <v>9</v>
      </c>
      <c r="H206" s="80"/>
      <c r="I206" s="17"/>
      <c r="J206" s="2"/>
      <c r="K206" s="145"/>
      <c r="L206" s="123">
        <f t="shared" si="1"/>
        <v>9</v>
      </c>
      <c r="M206" s="78"/>
    </row>
    <row r="207" spans="1:13" ht="76.5" customHeight="1">
      <c r="A207" s="25" t="s">
        <v>98</v>
      </c>
      <c r="B207" s="9" t="s">
        <v>26</v>
      </c>
      <c r="C207" s="9" t="s">
        <v>166</v>
      </c>
      <c r="D207" s="9" t="s">
        <v>145</v>
      </c>
      <c r="E207" s="9" t="s">
        <v>99</v>
      </c>
      <c r="F207" s="9"/>
      <c r="G207" s="123">
        <f t="shared" si="0"/>
        <v>9</v>
      </c>
      <c r="H207" s="80"/>
      <c r="I207" s="17"/>
      <c r="J207" s="2"/>
      <c r="K207" s="145"/>
      <c r="L207" s="123">
        <f t="shared" si="1"/>
        <v>9</v>
      </c>
      <c r="M207" s="78"/>
    </row>
    <row r="208" spans="1:13" ht="93.75" customHeight="1">
      <c r="A208" s="25" t="s">
        <v>108</v>
      </c>
      <c r="B208" s="9" t="s">
        <v>26</v>
      </c>
      <c r="C208" s="9" t="s">
        <v>166</v>
      </c>
      <c r="D208" s="9" t="s">
        <v>145</v>
      </c>
      <c r="E208" s="9" t="s">
        <v>100</v>
      </c>
      <c r="F208" s="9"/>
      <c r="G208" s="123">
        <f t="shared" si="0"/>
        <v>9</v>
      </c>
      <c r="H208" s="80"/>
      <c r="I208" s="17"/>
      <c r="J208" s="2"/>
      <c r="K208" s="145"/>
      <c r="L208" s="123">
        <f t="shared" si="1"/>
        <v>9</v>
      </c>
      <c r="M208" s="78"/>
    </row>
    <row r="209" spans="1:13" ht="15.75" customHeight="1">
      <c r="A209" s="72" t="s">
        <v>5</v>
      </c>
      <c r="B209" s="9" t="s">
        <v>26</v>
      </c>
      <c r="C209" s="9" t="s">
        <v>166</v>
      </c>
      <c r="D209" s="9" t="s">
        <v>145</v>
      </c>
      <c r="E209" s="9" t="s">
        <v>100</v>
      </c>
      <c r="F209" s="9" t="s">
        <v>119</v>
      </c>
      <c r="G209" s="123">
        <f t="shared" si="0"/>
        <v>9</v>
      </c>
      <c r="H209" s="80"/>
      <c r="I209" s="17"/>
      <c r="J209" s="2"/>
      <c r="K209" s="145"/>
      <c r="L209" s="123">
        <f t="shared" si="1"/>
        <v>9</v>
      </c>
      <c r="M209" s="78"/>
    </row>
    <row r="210" spans="1:13" ht="29.25" customHeight="1" hidden="1">
      <c r="A210" s="25" t="s">
        <v>6</v>
      </c>
      <c r="B210" s="9" t="s">
        <v>26</v>
      </c>
      <c r="C210" s="9" t="s">
        <v>166</v>
      </c>
      <c r="D210" s="9" t="s">
        <v>145</v>
      </c>
      <c r="E210" s="9" t="s">
        <v>100</v>
      </c>
      <c r="F210" s="9" t="s">
        <v>4</v>
      </c>
      <c r="G210" s="123">
        <v>9</v>
      </c>
      <c r="H210" s="80"/>
      <c r="I210" s="17"/>
      <c r="J210" s="2"/>
      <c r="K210" s="145"/>
      <c r="L210" s="123">
        <v>9</v>
      </c>
      <c r="M210" s="78"/>
    </row>
    <row r="211" spans="1:12" ht="15.75">
      <c r="A211" s="137" t="s">
        <v>151</v>
      </c>
      <c r="B211" s="15"/>
      <c r="C211" s="16"/>
      <c r="D211" s="16"/>
      <c r="E211" s="16"/>
      <c r="F211" s="16"/>
      <c r="G211" s="126">
        <f>G204+G197+G115+G87+G74+G66+G12</f>
        <v>3370</v>
      </c>
      <c r="H211" s="102"/>
      <c r="I211" s="102"/>
      <c r="K211" s="346">
        <v>9</v>
      </c>
      <c r="L211" s="126">
        <f>L204+L197+L115+L87+L74+L66+L12</f>
        <v>3379</v>
      </c>
    </row>
    <row r="212" spans="1:7" ht="18.75">
      <c r="A212" s="85"/>
      <c r="B212" s="187"/>
      <c r="C212" s="188"/>
      <c r="D212" s="188"/>
      <c r="E212" s="188"/>
      <c r="F212" s="188"/>
      <c r="G212" s="86"/>
    </row>
    <row r="213" spans="2:7" ht="15.75">
      <c r="B213" s="189"/>
      <c r="C213" s="190"/>
      <c r="D213" s="190"/>
      <c r="E213" s="190"/>
      <c r="F213" s="190"/>
      <c r="G213" s="27"/>
    </row>
    <row r="214" spans="2:7" ht="12.75">
      <c r="B214" s="191"/>
      <c r="C214" s="191"/>
      <c r="D214" s="191"/>
      <c r="E214" s="191"/>
      <c r="F214" s="191"/>
      <c r="G214" s="26"/>
    </row>
    <row r="215" spans="2:6" ht="12.75">
      <c r="B215" s="191"/>
      <c r="C215" s="191"/>
      <c r="D215" s="191"/>
      <c r="E215" s="191"/>
      <c r="F215" s="191"/>
    </row>
    <row r="216" spans="2:6" ht="12.75">
      <c r="B216" s="191"/>
      <c r="C216" s="191"/>
      <c r="D216" s="191"/>
      <c r="E216" s="191"/>
      <c r="F216" s="191"/>
    </row>
    <row r="217" spans="2:6" ht="12.75">
      <c r="B217" s="191"/>
      <c r="C217" s="191"/>
      <c r="D217" s="191"/>
      <c r="E217" s="191"/>
      <c r="F217" s="191"/>
    </row>
    <row r="218" spans="2:6" ht="12.75">
      <c r="B218" s="191"/>
      <c r="C218" s="191"/>
      <c r="D218" s="191"/>
      <c r="E218" s="191"/>
      <c r="F218" s="191"/>
    </row>
    <row r="219" spans="2:6" ht="12.75">
      <c r="B219" s="191"/>
      <c r="C219" s="191"/>
      <c r="D219" s="191"/>
      <c r="E219" s="191"/>
      <c r="F219" s="191"/>
    </row>
    <row r="220" spans="2:6" ht="12.75">
      <c r="B220" s="191"/>
      <c r="C220" s="191"/>
      <c r="D220" s="191"/>
      <c r="E220" s="191"/>
      <c r="F220" s="191"/>
    </row>
    <row r="221" spans="2:6" ht="12.75">
      <c r="B221" s="191"/>
      <c r="C221" s="191"/>
      <c r="D221" s="191"/>
      <c r="E221" s="191"/>
      <c r="F221" s="191"/>
    </row>
    <row r="222" spans="2:6" ht="12.75">
      <c r="B222" s="191"/>
      <c r="C222" s="191"/>
      <c r="D222" s="191"/>
      <c r="E222" s="191"/>
      <c r="F222" s="191"/>
    </row>
    <row r="223" spans="2:6" ht="12.75">
      <c r="B223" s="191"/>
      <c r="C223" s="191"/>
      <c r="D223" s="191"/>
      <c r="E223" s="191"/>
      <c r="F223" s="191"/>
    </row>
    <row r="224" spans="2:6" ht="12.75">
      <c r="B224" s="191"/>
      <c r="C224" s="191"/>
      <c r="D224" s="191"/>
      <c r="E224" s="191"/>
      <c r="F224" s="191"/>
    </row>
    <row r="225" spans="2:6" ht="12.75">
      <c r="B225" s="191"/>
      <c r="C225" s="191"/>
      <c r="D225" s="191"/>
      <c r="E225" s="191"/>
      <c r="F225" s="191"/>
    </row>
    <row r="226" spans="2:6" ht="12.75">
      <c r="B226" s="191"/>
      <c r="C226" s="191"/>
      <c r="D226" s="191"/>
      <c r="E226" s="191"/>
      <c r="F226" s="191"/>
    </row>
    <row r="227" spans="2:6" ht="12.75">
      <c r="B227" s="191"/>
      <c r="C227" s="191"/>
      <c r="D227" s="191"/>
      <c r="E227" s="191"/>
      <c r="F227" s="191"/>
    </row>
    <row r="228" spans="2:6" ht="12.75">
      <c r="B228" s="191"/>
      <c r="C228" s="191"/>
      <c r="D228" s="191"/>
      <c r="E228" s="191"/>
      <c r="F228" s="191"/>
    </row>
    <row r="229" spans="2:6" ht="12.75">
      <c r="B229" s="191"/>
      <c r="C229" s="191"/>
      <c r="D229" s="191"/>
      <c r="E229" s="191"/>
      <c r="F229" s="191"/>
    </row>
    <row r="230" spans="2:6" ht="12.75">
      <c r="B230" s="191"/>
      <c r="C230" s="191"/>
      <c r="D230" s="191"/>
      <c r="E230" s="191"/>
      <c r="F230" s="191"/>
    </row>
    <row r="231" spans="2:6" ht="12.75">
      <c r="B231" s="191"/>
      <c r="C231" s="191"/>
      <c r="D231" s="191"/>
      <c r="E231" s="191"/>
      <c r="F231" s="191"/>
    </row>
    <row r="232" spans="2:6" ht="12.75">
      <c r="B232" s="191"/>
      <c r="C232" s="191"/>
      <c r="D232" s="191"/>
      <c r="E232" s="191"/>
      <c r="F232" s="191"/>
    </row>
    <row r="233" spans="2:6" ht="12.75">
      <c r="B233" s="191"/>
      <c r="C233" s="191"/>
      <c r="D233" s="191"/>
      <c r="E233" s="191"/>
      <c r="F233" s="191"/>
    </row>
    <row r="234" spans="2:6" ht="12.75">
      <c r="B234" s="191"/>
      <c r="C234" s="191"/>
      <c r="D234" s="191"/>
      <c r="E234" s="191"/>
      <c r="F234" s="191"/>
    </row>
    <row r="235" spans="2:6" ht="12.75">
      <c r="B235" s="191"/>
      <c r="C235" s="191"/>
      <c r="D235" s="191"/>
      <c r="E235" s="191"/>
      <c r="F235" s="191"/>
    </row>
    <row r="236" spans="2:6" ht="12.75">
      <c r="B236" s="191"/>
      <c r="C236" s="191"/>
      <c r="D236" s="191"/>
      <c r="E236" s="191"/>
      <c r="F236" s="191"/>
    </row>
    <row r="237" spans="2:6" ht="12.75">
      <c r="B237" s="191"/>
      <c r="C237" s="191"/>
      <c r="D237" s="191"/>
      <c r="E237" s="191"/>
      <c r="F237" s="191"/>
    </row>
    <row r="238" spans="2:6" ht="12.75">
      <c r="B238" s="191"/>
      <c r="C238" s="191"/>
      <c r="D238" s="191"/>
      <c r="E238" s="191"/>
      <c r="F238" s="191"/>
    </row>
    <row r="239" spans="2:6" ht="12.75">
      <c r="B239" s="191"/>
      <c r="C239" s="191"/>
      <c r="D239" s="191"/>
      <c r="E239" s="191"/>
      <c r="F239" s="191"/>
    </row>
    <row r="240" spans="2:6" ht="12.75">
      <c r="B240" s="191"/>
      <c r="C240" s="191"/>
      <c r="D240" s="191"/>
      <c r="E240" s="191"/>
      <c r="F240" s="191"/>
    </row>
    <row r="241" spans="2:6" ht="12.75">
      <c r="B241" s="191"/>
      <c r="C241" s="191"/>
      <c r="D241" s="191"/>
      <c r="E241" s="191"/>
      <c r="F241" s="191"/>
    </row>
    <row r="242" spans="2:6" ht="12.75">
      <c r="B242" s="191"/>
      <c r="C242" s="191"/>
      <c r="D242" s="191"/>
      <c r="E242" s="191"/>
      <c r="F242" s="191"/>
    </row>
    <row r="243" spans="2:6" ht="12.75">
      <c r="B243" s="191"/>
      <c r="C243" s="191"/>
      <c r="D243" s="191"/>
      <c r="E243" s="191"/>
      <c r="F243" s="191"/>
    </row>
    <row r="244" spans="2:6" ht="12.75">
      <c r="B244" s="191"/>
      <c r="C244" s="191"/>
      <c r="D244" s="191"/>
      <c r="E244" s="191"/>
      <c r="F244" s="191"/>
    </row>
    <row r="245" spans="2:6" ht="12.75">
      <c r="B245" s="191"/>
      <c r="C245" s="191"/>
      <c r="D245" s="191"/>
      <c r="E245" s="191"/>
      <c r="F245" s="191"/>
    </row>
    <row r="246" spans="2:6" ht="12.75">
      <c r="B246" s="191"/>
      <c r="C246" s="191"/>
      <c r="D246" s="191"/>
      <c r="E246" s="191"/>
      <c r="F246" s="191"/>
    </row>
    <row r="247" spans="2:6" ht="12.75">
      <c r="B247" s="191"/>
      <c r="C247" s="191"/>
      <c r="D247" s="191"/>
      <c r="E247" s="191"/>
      <c r="F247" s="191"/>
    </row>
    <row r="248" spans="2:6" ht="12.75">
      <c r="B248" s="191"/>
      <c r="C248" s="191"/>
      <c r="D248" s="191"/>
      <c r="E248" s="191"/>
      <c r="F248" s="191"/>
    </row>
    <row r="249" spans="2:6" ht="12.75">
      <c r="B249" s="191"/>
      <c r="C249" s="191"/>
      <c r="D249" s="191"/>
      <c r="E249" s="191"/>
      <c r="F249" s="191"/>
    </row>
    <row r="250" spans="2:6" ht="12.75">
      <c r="B250" s="191"/>
      <c r="C250" s="191"/>
      <c r="D250" s="191"/>
      <c r="E250" s="191"/>
      <c r="F250" s="191"/>
    </row>
    <row r="251" spans="2:6" ht="12.75">
      <c r="B251" s="191"/>
      <c r="C251" s="191"/>
      <c r="D251" s="191"/>
      <c r="E251" s="191"/>
      <c r="F251" s="191"/>
    </row>
    <row r="252" spans="2:6" ht="12.75">
      <c r="B252" s="191"/>
      <c r="C252" s="191"/>
      <c r="D252" s="191"/>
      <c r="E252" s="191"/>
      <c r="F252" s="191"/>
    </row>
    <row r="253" spans="2:6" ht="12.75">
      <c r="B253" s="191"/>
      <c r="C253" s="191"/>
      <c r="D253" s="191"/>
      <c r="E253" s="191"/>
      <c r="F253" s="191"/>
    </row>
    <row r="254" spans="2:6" ht="12.75">
      <c r="B254" s="191"/>
      <c r="C254" s="191"/>
      <c r="D254" s="191"/>
      <c r="E254" s="191"/>
      <c r="F254" s="191"/>
    </row>
    <row r="255" spans="2:6" ht="12.75">
      <c r="B255" s="191"/>
      <c r="C255" s="191"/>
      <c r="D255" s="191"/>
      <c r="E255" s="191"/>
      <c r="F255" s="191"/>
    </row>
    <row r="256" spans="2:6" ht="12.75">
      <c r="B256" s="191"/>
      <c r="C256" s="191"/>
      <c r="D256" s="191"/>
      <c r="E256" s="191"/>
      <c r="F256" s="191"/>
    </row>
    <row r="257" spans="2:6" ht="12.75">
      <c r="B257" s="191"/>
      <c r="C257" s="191"/>
      <c r="D257" s="191"/>
      <c r="E257" s="191"/>
      <c r="F257" s="191"/>
    </row>
    <row r="258" spans="2:6" ht="12.75">
      <c r="B258" s="191"/>
      <c r="C258" s="191"/>
      <c r="D258" s="191"/>
      <c r="E258" s="191"/>
      <c r="F258" s="191"/>
    </row>
    <row r="259" spans="2:6" ht="12.75">
      <c r="B259" s="191"/>
      <c r="C259" s="191"/>
      <c r="D259" s="191"/>
      <c r="E259" s="191"/>
      <c r="F259" s="191"/>
    </row>
    <row r="260" spans="2:6" ht="12.75">
      <c r="B260" s="191"/>
      <c r="C260" s="191"/>
      <c r="D260" s="191"/>
      <c r="E260" s="191"/>
      <c r="F260" s="191"/>
    </row>
    <row r="261" spans="2:6" ht="12.75">
      <c r="B261" s="191"/>
      <c r="C261" s="191"/>
      <c r="D261" s="191"/>
      <c r="E261" s="191"/>
      <c r="F261" s="191"/>
    </row>
    <row r="262" spans="2:6" ht="12.75">
      <c r="B262" s="191"/>
      <c r="C262" s="191"/>
      <c r="D262" s="191"/>
      <c r="E262" s="191"/>
      <c r="F262" s="191"/>
    </row>
    <row r="263" spans="2:6" ht="12.75">
      <c r="B263" s="191"/>
      <c r="C263" s="191"/>
      <c r="D263" s="191"/>
      <c r="E263" s="191"/>
      <c r="F263" s="191"/>
    </row>
    <row r="264" spans="2:6" ht="12.75">
      <c r="B264" s="191"/>
      <c r="C264" s="191"/>
      <c r="D264" s="191"/>
      <c r="E264" s="191"/>
      <c r="F264" s="191"/>
    </row>
    <row r="265" spans="2:6" ht="12.75">
      <c r="B265" s="191"/>
      <c r="C265" s="191"/>
      <c r="D265" s="191"/>
      <c r="E265" s="191"/>
      <c r="F265" s="191"/>
    </row>
    <row r="266" spans="2:6" ht="12.75">
      <c r="B266" s="191"/>
      <c r="C266" s="191"/>
      <c r="D266" s="191"/>
      <c r="E266" s="191"/>
      <c r="F266" s="191"/>
    </row>
    <row r="267" spans="2:6" ht="12.75">
      <c r="B267" s="191"/>
      <c r="C267" s="191"/>
      <c r="D267" s="191"/>
      <c r="E267" s="191"/>
      <c r="F267" s="191"/>
    </row>
    <row r="268" spans="2:6" ht="12.75">
      <c r="B268" s="191"/>
      <c r="C268" s="191"/>
      <c r="D268" s="191"/>
      <c r="E268" s="191"/>
      <c r="F268" s="191"/>
    </row>
    <row r="269" spans="2:6" ht="12.75">
      <c r="B269" s="191"/>
      <c r="C269" s="191"/>
      <c r="D269" s="191"/>
      <c r="E269" s="191"/>
      <c r="F269" s="191"/>
    </row>
    <row r="270" spans="2:6" ht="12.75">
      <c r="B270" s="191"/>
      <c r="C270" s="191"/>
      <c r="D270" s="191"/>
      <c r="E270" s="191"/>
      <c r="F270" s="191"/>
    </row>
    <row r="271" spans="2:6" ht="12.75">
      <c r="B271" s="191"/>
      <c r="C271" s="191"/>
      <c r="D271" s="191"/>
      <c r="E271" s="191"/>
      <c r="F271" s="191"/>
    </row>
    <row r="272" spans="2:6" ht="12.75">
      <c r="B272" s="191"/>
      <c r="C272" s="191"/>
      <c r="D272" s="191"/>
      <c r="E272" s="191"/>
      <c r="F272" s="191"/>
    </row>
    <row r="273" spans="2:6" ht="12.75">
      <c r="B273" s="191"/>
      <c r="C273" s="191"/>
      <c r="D273" s="191"/>
      <c r="E273" s="191"/>
      <c r="F273" s="191"/>
    </row>
    <row r="274" spans="2:6" ht="12.75">
      <c r="B274" s="191"/>
      <c r="C274" s="191"/>
      <c r="D274" s="191"/>
      <c r="E274" s="191"/>
      <c r="F274" s="191"/>
    </row>
    <row r="275" spans="2:6" ht="12.75">
      <c r="B275" s="191"/>
      <c r="C275" s="191"/>
      <c r="D275" s="191"/>
      <c r="E275" s="191"/>
      <c r="F275" s="191"/>
    </row>
    <row r="276" spans="2:6" ht="12.75">
      <c r="B276" s="191"/>
      <c r="C276" s="191"/>
      <c r="D276" s="191"/>
      <c r="E276" s="191"/>
      <c r="F276" s="191"/>
    </row>
    <row r="277" spans="2:6" ht="12.75">
      <c r="B277" s="191"/>
      <c r="C277" s="191"/>
      <c r="D277" s="191"/>
      <c r="E277" s="191"/>
      <c r="F277" s="191"/>
    </row>
    <row r="278" spans="2:6" ht="12.75">
      <c r="B278" s="191"/>
      <c r="C278" s="191"/>
      <c r="D278" s="191"/>
      <c r="E278" s="191"/>
      <c r="F278" s="191"/>
    </row>
    <row r="279" spans="2:6" ht="12.75">
      <c r="B279" s="191"/>
      <c r="C279" s="191"/>
      <c r="D279" s="191"/>
      <c r="E279" s="191"/>
      <c r="F279" s="191"/>
    </row>
    <row r="280" spans="2:6" ht="12.75">
      <c r="B280" s="191"/>
      <c r="C280" s="191"/>
      <c r="D280" s="191"/>
      <c r="E280" s="191"/>
      <c r="F280" s="191"/>
    </row>
    <row r="281" spans="2:6" ht="12.75">
      <c r="B281" s="191"/>
      <c r="C281" s="191"/>
      <c r="D281" s="191"/>
      <c r="E281" s="191"/>
      <c r="F281" s="191"/>
    </row>
    <row r="282" spans="2:6" ht="12.75">
      <c r="B282" s="191"/>
      <c r="C282" s="191"/>
      <c r="D282" s="191"/>
      <c r="E282" s="191"/>
      <c r="F282" s="191"/>
    </row>
    <row r="283" spans="2:6" ht="12.75">
      <c r="B283" s="191"/>
      <c r="C283" s="191"/>
      <c r="D283" s="191"/>
      <c r="E283" s="191"/>
      <c r="F283" s="191"/>
    </row>
    <row r="284" spans="2:6" ht="12.75">
      <c r="B284" s="191"/>
      <c r="C284" s="191"/>
      <c r="D284" s="191"/>
      <c r="E284" s="191"/>
      <c r="F284" s="191"/>
    </row>
    <row r="285" spans="2:6" ht="12.75">
      <c r="B285" s="191"/>
      <c r="C285" s="191"/>
      <c r="D285" s="191"/>
      <c r="E285" s="191"/>
      <c r="F285" s="191"/>
    </row>
    <row r="286" spans="2:6" ht="12.75">
      <c r="B286" s="191"/>
      <c r="C286" s="191"/>
      <c r="D286" s="191"/>
      <c r="E286" s="191"/>
      <c r="F286" s="191"/>
    </row>
    <row r="287" spans="2:6" ht="12.75">
      <c r="B287" s="191"/>
      <c r="C287" s="191"/>
      <c r="D287" s="191"/>
      <c r="E287" s="191"/>
      <c r="F287" s="191"/>
    </row>
    <row r="288" spans="2:6" ht="12.75">
      <c r="B288" s="191"/>
      <c r="C288" s="191"/>
      <c r="D288" s="191"/>
      <c r="E288" s="191"/>
      <c r="F288" s="191"/>
    </row>
    <row r="289" spans="2:6" ht="12.75">
      <c r="B289" s="191"/>
      <c r="C289" s="191"/>
      <c r="D289" s="191"/>
      <c r="E289" s="191"/>
      <c r="F289" s="191"/>
    </row>
    <row r="290" spans="2:6" ht="12.75">
      <c r="B290" s="191"/>
      <c r="C290" s="191"/>
      <c r="D290" s="191"/>
      <c r="E290" s="191"/>
      <c r="F290" s="191"/>
    </row>
    <row r="291" spans="2:6" ht="12.75">
      <c r="B291" s="191"/>
      <c r="C291" s="191"/>
      <c r="D291" s="191"/>
      <c r="E291" s="191"/>
      <c r="F291" s="191"/>
    </row>
    <row r="292" spans="2:6" ht="12.75">
      <c r="B292" s="191"/>
      <c r="C292" s="191"/>
      <c r="D292" s="191"/>
      <c r="E292" s="191"/>
      <c r="F292" s="191"/>
    </row>
    <row r="293" spans="2:6" ht="12.75">
      <c r="B293" s="191"/>
      <c r="C293" s="191"/>
      <c r="D293" s="191"/>
      <c r="E293" s="191"/>
      <c r="F293" s="191"/>
    </row>
    <row r="294" spans="2:6" ht="12.75">
      <c r="B294" s="191"/>
      <c r="C294" s="191"/>
      <c r="D294" s="191"/>
      <c r="E294" s="191"/>
      <c r="F294" s="191"/>
    </row>
    <row r="295" spans="2:6" ht="12.75">
      <c r="B295" s="191"/>
      <c r="C295" s="191"/>
      <c r="D295" s="191"/>
      <c r="E295" s="191"/>
      <c r="F295" s="191"/>
    </row>
    <row r="296" spans="2:6" ht="12.75">
      <c r="B296" s="191"/>
      <c r="C296" s="191"/>
      <c r="D296" s="191"/>
      <c r="E296" s="191"/>
      <c r="F296" s="191"/>
    </row>
    <row r="297" spans="2:6" ht="12.75">
      <c r="B297" s="191"/>
      <c r="C297" s="191"/>
      <c r="D297" s="191"/>
      <c r="E297" s="191"/>
      <c r="F297" s="191"/>
    </row>
    <row r="298" spans="2:6" ht="12.75">
      <c r="B298" s="191"/>
      <c r="C298" s="191"/>
      <c r="D298" s="191"/>
      <c r="E298" s="191"/>
      <c r="F298" s="191"/>
    </row>
  </sheetData>
  <sheetProtection/>
  <mergeCells count="8">
    <mergeCell ref="B1:L1"/>
    <mergeCell ref="B2:L2"/>
    <mergeCell ref="B3:L3"/>
    <mergeCell ref="A7:L8"/>
    <mergeCell ref="K4:L4"/>
    <mergeCell ref="A6:G6"/>
    <mergeCell ref="A4:G4"/>
    <mergeCell ref="A5:G5"/>
  </mergeCells>
  <printOptions/>
  <pageMargins left="0.3" right="0.25" top="0.46" bottom="0.29" header="0.42" footer="0"/>
  <pageSetup fitToHeight="5" horizontalDpi="600" verticalDpi="600" orientation="portrait" paperSize="9" scale="54" r:id="rId1"/>
  <rowBreaks count="2" manualBreakCount="2">
    <brk id="55" max="11" man="1"/>
    <brk id="16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0"/>
  <sheetViews>
    <sheetView view="pageBreakPreview" zoomScaleNormal="75" zoomScaleSheetLayoutView="100" zoomScalePageLayoutView="0" workbookViewId="0" topLeftCell="A1">
      <selection activeCell="L206" sqref="L206"/>
    </sheetView>
  </sheetViews>
  <sheetFormatPr defaultColWidth="9.00390625" defaultRowHeight="12.75"/>
  <cols>
    <col min="1" max="1" width="85.25390625" style="0" customWidth="1"/>
    <col min="2" max="2" width="8.375" style="0" customWidth="1"/>
    <col min="3" max="3" width="9.25390625" style="0" customWidth="1"/>
    <col min="4" max="4" width="13.375" style="0" customWidth="1"/>
    <col min="6" max="6" width="12.625" style="0" customWidth="1"/>
    <col min="7" max="7" width="10.75390625" style="0" hidden="1" customWidth="1"/>
    <col min="8" max="10" width="9.875" style="0" hidden="1" customWidth="1"/>
    <col min="11" max="11" width="0.6171875" style="0" hidden="1" customWidth="1"/>
    <col min="12" max="12" width="11.875" style="0" customWidth="1"/>
    <col min="13" max="13" width="10.875" style="0" customWidth="1"/>
  </cols>
  <sheetData>
    <row r="1" spans="1:13" ht="12.75">
      <c r="A1" s="340"/>
      <c r="B1" s="340"/>
      <c r="C1" s="340"/>
      <c r="D1" s="340"/>
      <c r="E1" s="340"/>
      <c r="F1" s="340"/>
      <c r="L1" s="341" t="s">
        <v>260</v>
      </c>
      <c r="M1" s="341"/>
    </row>
    <row r="2" spans="1:13" ht="12.75">
      <c r="A2" s="340" t="s">
        <v>25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12.75">
      <c r="A3" s="340" t="s">
        <v>209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1:13" ht="8.25" customHeight="1">
      <c r="A4" s="340"/>
      <c r="B4" s="340"/>
      <c r="C4" s="340"/>
      <c r="D4" s="340"/>
      <c r="E4" s="340"/>
      <c r="F4" s="340"/>
      <c r="L4" s="353"/>
      <c r="M4" s="353"/>
    </row>
    <row r="5" spans="1:6" ht="0.75" customHeight="1" hidden="1">
      <c r="A5" s="338"/>
      <c r="B5" s="338"/>
      <c r="C5" s="338"/>
      <c r="D5" s="338"/>
      <c r="E5" s="338"/>
      <c r="F5" s="338"/>
    </row>
    <row r="6" spans="1:6" ht="17.25" customHeight="1" hidden="1">
      <c r="A6" s="338"/>
      <c r="B6" s="338"/>
      <c r="C6" s="338"/>
      <c r="D6" s="338"/>
      <c r="E6" s="338"/>
      <c r="F6" s="338"/>
    </row>
    <row r="7" spans="1:9" ht="59.25" customHeight="1">
      <c r="A7" s="339" t="s">
        <v>127</v>
      </c>
      <c r="B7" s="339"/>
      <c r="C7" s="339"/>
      <c r="D7" s="339"/>
      <c r="E7" s="339"/>
      <c r="F7" s="339"/>
      <c r="G7" s="339"/>
      <c r="H7" s="339"/>
      <c r="I7" s="34"/>
    </row>
    <row r="8" spans="1:13" ht="22.5" customHeight="1">
      <c r="A8" s="129"/>
      <c r="B8" s="129"/>
      <c r="C8" s="129"/>
      <c r="D8" s="129"/>
      <c r="E8" s="129"/>
      <c r="F8" s="151"/>
      <c r="G8" s="129"/>
      <c r="H8" s="129"/>
      <c r="I8" s="34"/>
      <c r="M8" s="151" t="s">
        <v>249</v>
      </c>
    </row>
    <row r="9" spans="1:13" ht="31.5" customHeight="1">
      <c r="A9" s="139" t="s">
        <v>136</v>
      </c>
      <c r="B9" s="139" t="s">
        <v>137</v>
      </c>
      <c r="C9" s="139" t="s">
        <v>158</v>
      </c>
      <c r="D9" s="140" t="s">
        <v>139</v>
      </c>
      <c r="E9" s="140" t="s">
        <v>140</v>
      </c>
      <c r="F9" s="139" t="s">
        <v>141</v>
      </c>
      <c r="G9" s="94"/>
      <c r="H9" s="37"/>
      <c r="I9" s="13"/>
      <c r="J9" s="13"/>
      <c r="L9" s="230" t="s">
        <v>182</v>
      </c>
      <c r="M9" s="139" t="s">
        <v>141</v>
      </c>
    </row>
    <row r="10" spans="1:13" ht="36" customHeight="1">
      <c r="A10" s="70" t="s">
        <v>164</v>
      </c>
      <c r="B10" s="23" t="s">
        <v>142</v>
      </c>
      <c r="C10" s="23"/>
      <c r="D10" s="23"/>
      <c r="E10" s="23"/>
      <c r="F10" s="121">
        <f>F11+F16+F25+F41+F46+F50+F54</f>
        <v>1821.1999999999998</v>
      </c>
      <c r="G10" s="95"/>
      <c r="H10" s="38"/>
      <c r="I10" s="11"/>
      <c r="J10" s="11"/>
      <c r="L10" s="354">
        <v>9</v>
      </c>
      <c r="M10" s="121">
        <f>M11+M16+M25+M41+M46+M50+M54</f>
        <v>1830.1999999999998</v>
      </c>
    </row>
    <row r="11" spans="1:13" ht="34.5" customHeight="1">
      <c r="A11" s="22" t="s">
        <v>220</v>
      </c>
      <c r="B11" s="23" t="s">
        <v>142</v>
      </c>
      <c r="C11" s="23" t="s">
        <v>145</v>
      </c>
      <c r="D11" s="23"/>
      <c r="E11" s="23"/>
      <c r="F11" s="121">
        <f>F13</f>
        <v>552.6</v>
      </c>
      <c r="G11" s="95"/>
      <c r="H11" s="38"/>
      <c r="I11" s="11"/>
      <c r="J11" s="11"/>
      <c r="L11" s="2"/>
      <c r="M11" s="121">
        <f>M13</f>
        <v>552.6</v>
      </c>
    </row>
    <row r="12" spans="1:13" ht="34.5" customHeight="1">
      <c r="A12" s="8" t="s">
        <v>347</v>
      </c>
      <c r="B12" s="15" t="s">
        <v>142</v>
      </c>
      <c r="C12" s="15" t="s">
        <v>145</v>
      </c>
      <c r="D12" s="15" t="s">
        <v>348</v>
      </c>
      <c r="E12" s="23"/>
      <c r="F12" s="192">
        <f>F13</f>
        <v>552.6</v>
      </c>
      <c r="G12" s="95"/>
      <c r="H12" s="38"/>
      <c r="I12" s="11"/>
      <c r="J12" s="11"/>
      <c r="L12" s="2"/>
      <c r="M12" s="192">
        <f>M13</f>
        <v>552.6</v>
      </c>
    </row>
    <row r="13" spans="1:13" ht="60" customHeight="1">
      <c r="A13" s="25" t="s">
        <v>352</v>
      </c>
      <c r="B13" s="15" t="s">
        <v>142</v>
      </c>
      <c r="C13" s="15" t="s">
        <v>145</v>
      </c>
      <c r="D13" s="15" t="s">
        <v>168</v>
      </c>
      <c r="E13" s="131"/>
      <c r="F13" s="192">
        <f>F14</f>
        <v>552.6</v>
      </c>
      <c r="G13" s="96"/>
      <c r="H13" s="39"/>
      <c r="I13" s="5"/>
      <c r="J13" s="5"/>
      <c r="L13" s="2"/>
      <c r="M13" s="192">
        <f>M14</f>
        <v>552.6</v>
      </c>
    </row>
    <row r="14" spans="1:13" ht="51.75" customHeight="1">
      <c r="A14" s="8" t="s">
        <v>253</v>
      </c>
      <c r="B14" s="65" t="s">
        <v>142</v>
      </c>
      <c r="C14" s="65" t="s">
        <v>145</v>
      </c>
      <c r="D14" s="15" t="s">
        <v>168</v>
      </c>
      <c r="E14" s="65" t="s">
        <v>118</v>
      </c>
      <c r="F14" s="192">
        <v>552.6</v>
      </c>
      <c r="G14" s="96"/>
      <c r="H14" s="39"/>
      <c r="I14" s="5"/>
      <c r="J14" s="5"/>
      <c r="L14" s="2"/>
      <c r="M14" s="192">
        <v>552.6</v>
      </c>
    </row>
    <row r="15" spans="1:13" ht="24" customHeight="1" hidden="1">
      <c r="A15" s="8" t="s">
        <v>3</v>
      </c>
      <c r="B15" s="65" t="s">
        <v>142</v>
      </c>
      <c r="C15" s="65" t="s">
        <v>145</v>
      </c>
      <c r="D15" s="15" t="s">
        <v>168</v>
      </c>
      <c r="E15" s="65" t="s">
        <v>221</v>
      </c>
      <c r="F15" s="192">
        <f>'Ведомственные расходы'!G17</f>
        <v>552.6</v>
      </c>
      <c r="G15" s="96"/>
      <c r="H15" s="39"/>
      <c r="I15" s="5"/>
      <c r="J15" s="5"/>
      <c r="L15" s="242"/>
      <c r="M15" s="192">
        <f>'Ведомственные расходы'!N17</f>
        <v>0</v>
      </c>
    </row>
    <row r="16" spans="1:13" ht="48" customHeight="1">
      <c r="A16" s="81" t="s">
        <v>211</v>
      </c>
      <c r="B16" s="51" t="s">
        <v>142</v>
      </c>
      <c r="C16" s="51" t="s">
        <v>146</v>
      </c>
      <c r="D16" s="197"/>
      <c r="E16" s="51"/>
      <c r="F16" s="124">
        <f>F17+F21</f>
        <v>4</v>
      </c>
      <c r="G16" s="96"/>
      <c r="H16" s="39"/>
      <c r="I16" s="5"/>
      <c r="J16" s="5"/>
      <c r="L16" s="2"/>
      <c r="M16" s="124">
        <f>M17+M21</f>
        <v>4</v>
      </c>
    </row>
    <row r="17" spans="1:13" ht="33.75" customHeight="1" hidden="1">
      <c r="A17" s="67" t="s">
        <v>55</v>
      </c>
      <c r="B17" s="15" t="s">
        <v>142</v>
      </c>
      <c r="C17" s="15" t="s">
        <v>146</v>
      </c>
      <c r="D17" s="15" t="s">
        <v>57</v>
      </c>
      <c r="E17" s="69"/>
      <c r="F17" s="123">
        <f>F18</f>
        <v>0</v>
      </c>
      <c r="G17" s="97"/>
      <c r="H17" s="40"/>
      <c r="I17" s="12"/>
      <c r="J17" s="48"/>
      <c r="L17" s="242"/>
      <c r="M17" s="123">
        <f>M18</f>
        <v>0</v>
      </c>
    </row>
    <row r="18" spans="1:13" ht="39" customHeight="1" hidden="1">
      <c r="A18" s="132" t="s">
        <v>210</v>
      </c>
      <c r="B18" s="15" t="s">
        <v>142</v>
      </c>
      <c r="C18" s="15" t="s">
        <v>146</v>
      </c>
      <c r="D18" s="15" t="s">
        <v>124</v>
      </c>
      <c r="E18" s="16"/>
      <c r="F18" s="123">
        <f>F19</f>
        <v>0</v>
      </c>
      <c r="G18" s="97"/>
      <c r="H18" s="40"/>
      <c r="I18" s="12"/>
      <c r="J18" s="48"/>
      <c r="L18" s="242"/>
      <c r="M18" s="123">
        <f>M19</f>
        <v>0</v>
      </c>
    </row>
    <row r="19" spans="1:13" ht="48.75" customHeight="1" hidden="1">
      <c r="A19" s="8" t="s">
        <v>253</v>
      </c>
      <c r="B19" s="15" t="s">
        <v>142</v>
      </c>
      <c r="C19" s="15" t="s">
        <v>146</v>
      </c>
      <c r="D19" s="15" t="s">
        <v>124</v>
      </c>
      <c r="E19" s="16">
        <v>100</v>
      </c>
      <c r="F19" s="123">
        <f>F20</f>
        <v>0</v>
      </c>
      <c r="G19" s="97"/>
      <c r="H19" s="40"/>
      <c r="I19" s="12"/>
      <c r="J19" s="48"/>
      <c r="L19" s="242"/>
      <c r="M19" s="123">
        <f>M20</f>
        <v>0</v>
      </c>
    </row>
    <row r="20" spans="1:13" ht="24" customHeight="1" hidden="1">
      <c r="A20" s="8" t="s">
        <v>3</v>
      </c>
      <c r="B20" s="15" t="s">
        <v>142</v>
      </c>
      <c r="C20" s="15" t="s">
        <v>146</v>
      </c>
      <c r="D20" s="15" t="s">
        <v>124</v>
      </c>
      <c r="E20" s="15" t="s">
        <v>221</v>
      </c>
      <c r="F20" s="123"/>
      <c r="G20" s="97"/>
      <c r="H20" s="40"/>
      <c r="I20" s="12"/>
      <c r="J20" s="48"/>
      <c r="L20" s="242"/>
      <c r="M20" s="123"/>
    </row>
    <row r="21" spans="1:13" ht="33.75" customHeight="1">
      <c r="A21" s="67" t="s">
        <v>349</v>
      </c>
      <c r="B21" s="15" t="s">
        <v>142</v>
      </c>
      <c r="C21" s="15" t="s">
        <v>146</v>
      </c>
      <c r="D21" s="15" t="s">
        <v>350</v>
      </c>
      <c r="E21" s="15"/>
      <c r="F21" s="123">
        <f>F22</f>
        <v>4</v>
      </c>
      <c r="G21" s="97"/>
      <c r="H21" s="40"/>
      <c r="I21" s="12"/>
      <c r="J21" s="48"/>
      <c r="L21" s="2"/>
      <c r="M21" s="123">
        <f>M22</f>
        <v>4</v>
      </c>
    </row>
    <row r="22" spans="1:13" ht="94.5" customHeight="1">
      <c r="A22" s="154" t="s">
        <v>73</v>
      </c>
      <c r="B22" s="15" t="s">
        <v>142</v>
      </c>
      <c r="C22" s="15" t="s">
        <v>146</v>
      </c>
      <c r="D22" s="15" t="s">
        <v>102</v>
      </c>
      <c r="E22" s="15"/>
      <c r="F22" s="123">
        <f>F23</f>
        <v>4</v>
      </c>
      <c r="G22" s="97"/>
      <c r="H22" s="40"/>
      <c r="I22" s="12"/>
      <c r="J22" s="48"/>
      <c r="L22" s="2"/>
      <c r="M22" s="123">
        <f>M23</f>
        <v>4</v>
      </c>
    </row>
    <row r="23" spans="1:13" ht="20.25" customHeight="1">
      <c r="A23" s="25" t="s">
        <v>175</v>
      </c>
      <c r="B23" s="15" t="s">
        <v>142</v>
      </c>
      <c r="C23" s="15" t="s">
        <v>146</v>
      </c>
      <c r="D23" s="15" t="s">
        <v>102</v>
      </c>
      <c r="E23" s="15" t="s">
        <v>56</v>
      </c>
      <c r="F23" s="123">
        <v>4</v>
      </c>
      <c r="G23" s="97"/>
      <c r="H23" s="40"/>
      <c r="I23" s="12"/>
      <c r="J23" s="48"/>
      <c r="L23" s="2"/>
      <c r="M23" s="123">
        <v>4</v>
      </c>
    </row>
    <row r="24" spans="1:13" ht="19.5" customHeight="1" hidden="1">
      <c r="A24" s="67" t="s">
        <v>59</v>
      </c>
      <c r="B24" s="15" t="s">
        <v>142</v>
      </c>
      <c r="C24" s="15" t="s">
        <v>146</v>
      </c>
      <c r="D24" s="15" t="s">
        <v>102</v>
      </c>
      <c r="E24" s="15" t="s">
        <v>131</v>
      </c>
      <c r="F24" s="123">
        <f>'Ведомственные расходы'!G26</f>
        <v>4</v>
      </c>
      <c r="G24" s="97"/>
      <c r="H24" s="40"/>
      <c r="I24" s="12"/>
      <c r="J24" s="48"/>
      <c r="L24" s="242"/>
      <c r="M24" s="123">
        <f>'Ведомственные расходы'!N26</f>
        <v>0</v>
      </c>
    </row>
    <row r="25" spans="1:13" ht="48.75" customHeight="1">
      <c r="A25" s="22" t="s">
        <v>135</v>
      </c>
      <c r="B25" s="51" t="s">
        <v>142</v>
      </c>
      <c r="C25" s="51" t="s">
        <v>147</v>
      </c>
      <c r="D25" s="51"/>
      <c r="E25" s="51"/>
      <c r="F25" s="124">
        <f>F26+F36</f>
        <v>1092.4</v>
      </c>
      <c r="G25" s="97"/>
      <c r="H25" s="40"/>
      <c r="I25" s="12"/>
      <c r="J25" s="48"/>
      <c r="L25" s="317"/>
      <c r="M25" s="124">
        <f>M26+M36</f>
        <v>1092.4</v>
      </c>
    </row>
    <row r="26" spans="1:13" ht="46.5" customHeight="1">
      <c r="A26" s="25" t="s">
        <v>64</v>
      </c>
      <c r="B26" s="15" t="s">
        <v>142</v>
      </c>
      <c r="C26" s="15" t="s">
        <v>147</v>
      </c>
      <c r="D26" s="9" t="s">
        <v>18</v>
      </c>
      <c r="E26" s="15"/>
      <c r="F26" s="123">
        <f>F27</f>
        <v>1092.4</v>
      </c>
      <c r="G26" s="97"/>
      <c r="H26" s="40"/>
      <c r="I26" s="12"/>
      <c r="J26" s="48"/>
      <c r="L26" s="318"/>
      <c r="M26" s="123">
        <f>M27</f>
        <v>1092.4</v>
      </c>
    </row>
    <row r="27" spans="1:13" ht="90.75" customHeight="1">
      <c r="A27" s="194" t="s">
        <v>65</v>
      </c>
      <c r="B27" s="15" t="s">
        <v>142</v>
      </c>
      <c r="C27" s="15" t="s">
        <v>147</v>
      </c>
      <c r="D27" s="15" t="s">
        <v>245</v>
      </c>
      <c r="E27" s="15"/>
      <c r="F27" s="123">
        <f>F29+F32+F34</f>
        <v>1092.4</v>
      </c>
      <c r="G27" s="97"/>
      <c r="H27" s="40"/>
      <c r="I27" s="12"/>
      <c r="J27" s="48"/>
      <c r="L27" s="318"/>
      <c r="M27" s="123">
        <f>M29+M32+M34</f>
        <v>1092.4</v>
      </c>
    </row>
    <row r="28" spans="1:13" ht="132" customHeight="1">
      <c r="A28" s="194" t="s">
        <v>238</v>
      </c>
      <c r="B28" s="15" t="s">
        <v>142</v>
      </c>
      <c r="C28" s="15" t="s">
        <v>147</v>
      </c>
      <c r="D28" s="9" t="s">
        <v>235</v>
      </c>
      <c r="E28" s="15"/>
      <c r="F28" s="123">
        <f>F29</f>
        <v>666.1</v>
      </c>
      <c r="G28" s="97"/>
      <c r="H28" s="40"/>
      <c r="I28" s="12"/>
      <c r="J28" s="48"/>
      <c r="L28" s="2"/>
      <c r="M28" s="123">
        <f>M29</f>
        <v>666.1</v>
      </c>
    </row>
    <row r="29" spans="1:13" ht="47.25" customHeight="1">
      <c r="A29" s="8" t="s">
        <v>253</v>
      </c>
      <c r="B29" s="15" t="s">
        <v>142</v>
      </c>
      <c r="C29" s="15" t="s">
        <v>147</v>
      </c>
      <c r="D29" s="9" t="s">
        <v>235</v>
      </c>
      <c r="E29" s="15" t="s">
        <v>118</v>
      </c>
      <c r="F29" s="123">
        <v>666.1</v>
      </c>
      <c r="G29" s="97"/>
      <c r="H29" s="40"/>
      <c r="I29" s="12"/>
      <c r="J29" s="48"/>
      <c r="L29" s="2"/>
      <c r="M29" s="123">
        <v>666.1</v>
      </c>
    </row>
    <row r="30" spans="1:13" ht="21.75" customHeight="1" hidden="1">
      <c r="A30" s="8" t="s">
        <v>3</v>
      </c>
      <c r="B30" s="15" t="s">
        <v>142</v>
      </c>
      <c r="C30" s="15" t="s">
        <v>147</v>
      </c>
      <c r="D30" s="9" t="s">
        <v>235</v>
      </c>
      <c r="E30" s="15" t="s">
        <v>221</v>
      </c>
      <c r="F30" s="123">
        <f>'Ведомственные расходы'!G32</f>
        <v>666.1</v>
      </c>
      <c r="G30" s="97"/>
      <c r="H30" s="40"/>
      <c r="I30" s="12"/>
      <c r="J30" s="48"/>
      <c r="L30" s="242"/>
      <c r="M30" s="123">
        <f>'Ведомственные расходы'!N32</f>
        <v>0</v>
      </c>
    </row>
    <row r="31" spans="1:13" ht="139.5" customHeight="1">
      <c r="A31" s="194" t="s">
        <v>237</v>
      </c>
      <c r="B31" s="15" t="s">
        <v>142</v>
      </c>
      <c r="C31" s="15" t="s">
        <v>147</v>
      </c>
      <c r="D31" s="9" t="s">
        <v>236</v>
      </c>
      <c r="E31" s="15"/>
      <c r="F31" s="123">
        <f>F32+F34</f>
        <v>426.3</v>
      </c>
      <c r="G31" s="97"/>
      <c r="H31" s="40"/>
      <c r="I31" s="12"/>
      <c r="J31" s="48"/>
      <c r="L31" s="318"/>
      <c r="M31" s="123">
        <f>M32+M34</f>
        <v>426.3</v>
      </c>
    </row>
    <row r="32" spans="1:13" ht="19.5" customHeight="1">
      <c r="A32" s="72" t="s">
        <v>5</v>
      </c>
      <c r="B32" s="15" t="s">
        <v>142</v>
      </c>
      <c r="C32" s="15" t="s">
        <v>147</v>
      </c>
      <c r="D32" s="9" t="s">
        <v>236</v>
      </c>
      <c r="E32" s="15" t="s">
        <v>119</v>
      </c>
      <c r="F32" s="123">
        <v>419.3</v>
      </c>
      <c r="G32" s="97"/>
      <c r="H32" s="40"/>
      <c r="I32" s="12"/>
      <c r="J32" s="48"/>
      <c r="L32" s="316"/>
      <c r="M32" s="123">
        <v>419.3</v>
      </c>
    </row>
    <row r="33" spans="1:13" ht="32.25" customHeight="1" hidden="1">
      <c r="A33" s="25" t="s">
        <v>6</v>
      </c>
      <c r="B33" s="15" t="s">
        <v>142</v>
      </c>
      <c r="C33" s="15" t="s">
        <v>147</v>
      </c>
      <c r="D33" s="9" t="s">
        <v>236</v>
      </c>
      <c r="E33" s="15" t="s">
        <v>4</v>
      </c>
      <c r="F33" s="123">
        <f>'Ведомственные расходы'!G35</f>
        <v>384.7</v>
      </c>
      <c r="G33" s="97"/>
      <c r="H33" s="40"/>
      <c r="I33" s="12"/>
      <c r="J33" s="48"/>
      <c r="L33" s="242"/>
      <c r="M33" s="123">
        <f>'Ведомственные расходы'!N35</f>
        <v>0</v>
      </c>
    </row>
    <row r="34" spans="1:13" ht="23.25" customHeight="1">
      <c r="A34" s="72" t="s">
        <v>122</v>
      </c>
      <c r="B34" s="15" t="s">
        <v>142</v>
      </c>
      <c r="C34" s="15" t="s">
        <v>147</v>
      </c>
      <c r="D34" s="9" t="s">
        <v>236</v>
      </c>
      <c r="E34" s="15" t="s">
        <v>120</v>
      </c>
      <c r="F34" s="123">
        <v>7</v>
      </c>
      <c r="G34" s="97"/>
      <c r="H34" s="40"/>
      <c r="I34" s="12"/>
      <c r="J34" s="48"/>
      <c r="L34" s="2"/>
      <c r="M34" s="123">
        <v>7</v>
      </c>
    </row>
    <row r="35" spans="1:13" ht="23.25" customHeight="1" hidden="1">
      <c r="A35" s="72" t="s">
        <v>123</v>
      </c>
      <c r="B35" s="15" t="s">
        <v>142</v>
      </c>
      <c r="C35" s="15" t="s">
        <v>147</v>
      </c>
      <c r="D35" s="9" t="s">
        <v>236</v>
      </c>
      <c r="E35" s="15" t="s">
        <v>121</v>
      </c>
      <c r="F35" s="123">
        <f>'Ведомственные расходы'!G37</f>
        <v>7</v>
      </c>
      <c r="G35" s="97"/>
      <c r="H35" s="40"/>
      <c r="I35" s="12"/>
      <c r="J35" s="48"/>
      <c r="L35" s="242"/>
      <c r="M35" s="123">
        <f>'Ведомственные расходы'!N37</f>
        <v>0</v>
      </c>
    </row>
    <row r="36" spans="1:13" ht="22.5" customHeight="1" hidden="1">
      <c r="A36" s="68" t="s">
        <v>175</v>
      </c>
      <c r="B36" s="15" t="s">
        <v>142</v>
      </c>
      <c r="C36" s="15" t="s">
        <v>147</v>
      </c>
      <c r="D36" s="15" t="s">
        <v>60</v>
      </c>
      <c r="E36" s="15"/>
      <c r="F36" s="123">
        <f>F37</f>
        <v>0</v>
      </c>
      <c r="G36" s="97"/>
      <c r="H36" s="40"/>
      <c r="I36" s="12"/>
      <c r="J36" s="48"/>
      <c r="L36" s="242"/>
      <c r="M36" s="123">
        <f>M37</f>
        <v>0</v>
      </c>
    </row>
    <row r="37" spans="1:13" ht="70.5" customHeight="1" hidden="1">
      <c r="A37" s="25" t="s">
        <v>28</v>
      </c>
      <c r="B37" s="15" t="s">
        <v>142</v>
      </c>
      <c r="C37" s="15" t="s">
        <v>147</v>
      </c>
      <c r="D37" s="15" t="s">
        <v>27</v>
      </c>
      <c r="E37" s="15"/>
      <c r="F37" s="123">
        <f>F38</f>
        <v>0</v>
      </c>
      <c r="G37" s="97"/>
      <c r="H37" s="40"/>
      <c r="I37" s="48"/>
      <c r="J37" s="48"/>
      <c r="L37" s="242"/>
      <c r="M37" s="123">
        <f>M38</f>
        <v>0</v>
      </c>
    </row>
    <row r="38" spans="1:13" ht="22.5" customHeight="1" hidden="1">
      <c r="A38" s="25" t="s">
        <v>175</v>
      </c>
      <c r="B38" s="15" t="s">
        <v>142</v>
      </c>
      <c r="C38" s="15" t="s">
        <v>147</v>
      </c>
      <c r="D38" s="15" t="s">
        <v>27</v>
      </c>
      <c r="E38" s="15" t="s">
        <v>56</v>
      </c>
      <c r="F38" s="123">
        <f>F39</f>
        <v>0</v>
      </c>
      <c r="G38" s="97"/>
      <c r="H38" s="40"/>
      <c r="I38" s="48"/>
      <c r="J38" s="48"/>
      <c r="L38" s="242"/>
      <c r="M38" s="123">
        <f>M39</f>
        <v>0</v>
      </c>
    </row>
    <row r="39" spans="1:13" ht="22.5" customHeight="1" hidden="1">
      <c r="A39" s="67" t="s">
        <v>59</v>
      </c>
      <c r="B39" s="15" t="s">
        <v>142</v>
      </c>
      <c r="C39" s="15" t="s">
        <v>147</v>
      </c>
      <c r="D39" s="15" t="s">
        <v>27</v>
      </c>
      <c r="E39" s="15" t="s">
        <v>131</v>
      </c>
      <c r="F39" s="123">
        <f>'Ведомственные расходы'!G41</f>
        <v>0</v>
      </c>
      <c r="G39" s="97"/>
      <c r="H39" s="40"/>
      <c r="I39" s="48"/>
      <c r="J39" s="48"/>
      <c r="L39" s="242"/>
      <c r="M39" s="123">
        <f>'Ведомственные расходы'!N41</f>
        <v>0</v>
      </c>
    </row>
    <row r="40" spans="1:13" ht="34.5" customHeight="1">
      <c r="A40" s="139" t="s">
        <v>136</v>
      </c>
      <c r="B40" s="139" t="s">
        <v>137</v>
      </c>
      <c r="C40" s="139" t="s">
        <v>158</v>
      </c>
      <c r="D40" s="140" t="s">
        <v>139</v>
      </c>
      <c r="E40" s="140" t="s">
        <v>140</v>
      </c>
      <c r="F40" s="139" t="s">
        <v>141</v>
      </c>
      <c r="G40" s="97"/>
      <c r="H40" s="40"/>
      <c r="I40" s="48"/>
      <c r="J40" s="48"/>
      <c r="L40" s="2"/>
      <c r="M40" s="139" t="s">
        <v>141</v>
      </c>
    </row>
    <row r="41" spans="1:13" ht="41.25" customHeight="1">
      <c r="A41" s="22" t="s">
        <v>114</v>
      </c>
      <c r="B41" s="51" t="s">
        <v>142</v>
      </c>
      <c r="C41" s="51" t="s">
        <v>255</v>
      </c>
      <c r="D41" s="51"/>
      <c r="E41" s="51"/>
      <c r="F41" s="124">
        <f>F42</f>
        <v>30</v>
      </c>
      <c r="G41" s="244"/>
      <c r="H41" s="245"/>
      <c r="I41" s="28"/>
      <c r="J41" s="28"/>
      <c r="K41" s="246"/>
      <c r="L41" s="124"/>
      <c r="M41" s="124">
        <f>M42</f>
        <v>30</v>
      </c>
    </row>
    <row r="42" spans="1:13" ht="35.25" customHeight="1">
      <c r="A42" s="67" t="s">
        <v>349</v>
      </c>
      <c r="B42" s="15" t="s">
        <v>142</v>
      </c>
      <c r="C42" s="15" t="s">
        <v>255</v>
      </c>
      <c r="D42" s="15" t="s">
        <v>350</v>
      </c>
      <c r="E42" s="15"/>
      <c r="F42" s="123">
        <f>F43</f>
        <v>30</v>
      </c>
      <c r="G42" s="97"/>
      <c r="H42" s="40"/>
      <c r="I42" s="48"/>
      <c r="J42" s="48"/>
      <c r="L42" s="123"/>
      <c r="M42" s="123">
        <f>M43</f>
        <v>30</v>
      </c>
    </row>
    <row r="43" spans="1:13" ht="94.5" customHeight="1">
      <c r="A43" s="25" t="s">
        <v>16</v>
      </c>
      <c r="B43" s="15" t="s">
        <v>142</v>
      </c>
      <c r="C43" s="15" t="s">
        <v>255</v>
      </c>
      <c r="D43" s="15" t="s">
        <v>103</v>
      </c>
      <c r="E43" s="15"/>
      <c r="F43" s="123">
        <f>F44</f>
        <v>30</v>
      </c>
      <c r="G43" s="97"/>
      <c r="H43" s="40"/>
      <c r="I43" s="48"/>
      <c r="J43" s="48"/>
      <c r="L43" s="123"/>
      <c r="M43" s="123">
        <f>M44</f>
        <v>30</v>
      </c>
    </row>
    <row r="44" spans="1:13" ht="22.5" customHeight="1">
      <c r="A44" s="25" t="s">
        <v>175</v>
      </c>
      <c r="B44" s="15" t="s">
        <v>142</v>
      </c>
      <c r="C44" s="15" t="s">
        <v>255</v>
      </c>
      <c r="D44" s="15" t="s">
        <v>103</v>
      </c>
      <c r="E44" s="15" t="s">
        <v>56</v>
      </c>
      <c r="F44" s="123">
        <v>30</v>
      </c>
      <c r="G44" s="97"/>
      <c r="H44" s="40"/>
      <c r="I44" s="48"/>
      <c r="J44" s="48"/>
      <c r="L44" s="123"/>
      <c r="M44" s="123">
        <v>30</v>
      </c>
    </row>
    <row r="45" spans="1:13" ht="24.75" customHeight="1" hidden="1">
      <c r="A45" s="67" t="s">
        <v>59</v>
      </c>
      <c r="B45" s="15" t="s">
        <v>142</v>
      </c>
      <c r="C45" s="15" t="s">
        <v>255</v>
      </c>
      <c r="D45" s="15" t="s">
        <v>103</v>
      </c>
      <c r="E45" s="15" t="s">
        <v>131</v>
      </c>
      <c r="F45" s="123">
        <f>'Ведомственные расходы'!G46</f>
        <v>24</v>
      </c>
      <c r="G45" s="97"/>
      <c r="H45" s="40"/>
      <c r="I45" s="48"/>
      <c r="J45" s="48"/>
      <c r="L45" s="242"/>
      <c r="M45" s="123">
        <f>'Ведомственные расходы'!N46</f>
        <v>0</v>
      </c>
    </row>
    <row r="46" spans="1:13" ht="22.5" customHeight="1">
      <c r="A46" s="232" t="s">
        <v>212</v>
      </c>
      <c r="B46" s="241" t="s">
        <v>142</v>
      </c>
      <c r="C46" s="241" t="s">
        <v>150</v>
      </c>
      <c r="D46" s="241"/>
      <c r="E46" s="241"/>
      <c r="F46" s="124">
        <f>F47</f>
        <v>74.1</v>
      </c>
      <c r="G46" s="97"/>
      <c r="H46" s="40"/>
      <c r="I46" s="48"/>
      <c r="J46" s="48"/>
      <c r="L46" s="124">
        <v>9</v>
      </c>
      <c r="M46" s="124">
        <f>M47</f>
        <v>83.1</v>
      </c>
    </row>
    <row r="47" spans="1:13" ht="27.75" customHeight="1">
      <c r="A47" s="233" t="s">
        <v>349</v>
      </c>
      <c r="B47" s="15" t="s">
        <v>142</v>
      </c>
      <c r="C47" s="15" t="s">
        <v>150</v>
      </c>
      <c r="D47" s="15" t="s">
        <v>350</v>
      </c>
      <c r="E47" s="15"/>
      <c r="F47" s="123">
        <f>F48</f>
        <v>74.1</v>
      </c>
      <c r="G47" s="97"/>
      <c r="H47" s="40"/>
      <c r="I47" s="48"/>
      <c r="J47" s="48"/>
      <c r="L47" s="123">
        <v>9</v>
      </c>
      <c r="M47" s="123">
        <f>M48</f>
        <v>83.1</v>
      </c>
    </row>
    <row r="48" spans="1:13" ht="50.25" customHeight="1">
      <c r="A48" s="234" t="s">
        <v>252</v>
      </c>
      <c r="B48" s="15" t="s">
        <v>142</v>
      </c>
      <c r="C48" s="15" t="s">
        <v>150</v>
      </c>
      <c r="D48" s="15" t="s">
        <v>340</v>
      </c>
      <c r="E48" s="15"/>
      <c r="F48" s="123">
        <f>F49</f>
        <v>74.1</v>
      </c>
      <c r="G48" s="97"/>
      <c r="H48" s="40"/>
      <c r="I48" s="48"/>
      <c r="J48" s="48"/>
      <c r="L48" s="123">
        <v>9</v>
      </c>
      <c r="M48" s="123">
        <f>M49</f>
        <v>83.1</v>
      </c>
    </row>
    <row r="49" spans="1:13" ht="24.75" customHeight="1">
      <c r="A49" s="234" t="s">
        <v>122</v>
      </c>
      <c r="B49" s="15" t="s">
        <v>142</v>
      </c>
      <c r="C49" s="15" t="s">
        <v>150</v>
      </c>
      <c r="D49" s="15" t="s">
        <v>340</v>
      </c>
      <c r="E49" s="15" t="s">
        <v>120</v>
      </c>
      <c r="F49" s="123">
        <v>74.1</v>
      </c>
      <c r="G49" s="97"/>
      <c r="H49" s="40"/>
      <c r="I49" s="48"/>
      <c r="J49" s="48"/>
      <c r="L49" s="123">
        <v>9</v>
      </c>
      <c r="M49" s="123">
        <v>83.1</v>
      </c>
    </row>
    <row r="50" spans="1:13" ht="21.75" customHeight="1">
      <c r="A50" s="232" t="s">
        <v>10</v>
      </c>
      <c r="B50" s="241" t="s">
        <v>142</v>
      </c>
      <c r="C50" s="241" t="s">
        <v>166</v>
      </c>
      <c r="D50" s="241"/>
      <c r="E50" s="241"/>
      <c r="F50" s="239">
        <v>20</v>
      </c>
      <c r="G50" s="84"/>
      <c r="H50" s="32"/>
      <c r="I50" s="44"/>
      <c r="J50" s="239">
        <v>20</v>
      </c>
      <c r="K50" s="239">
        <f>K51</f>
        <v>20</v>
      </c>
      <c r="L50" s="239"/>
      <c r="M50" s="239">
        <v>20</v>
      </c>
    </row>
    <row r="51" spans="1:13" ht="24.75" customHeight="1">
      <c r="A51" s="312" t="s">
        <v>11</v>
      </c>
      <c r="B51" s="15" t="s">
        <v>142</v>
      </c>
      <c r="C51" s="15" t="s">
        <v>166</v>
      </c>
      <c r="D51" s="313" t="s">
        <v>12</v>
      </c>
      <c r="E51" s="15"/>
      <c r="F51" s="235">
        <v>20</v>
      </c>
      <c r="G51" s="84"/>
      <c r="H51" s="32"/>
      <c r="I51" s="44"/>
      <c r="J51" s="235">
        <v>20</v>
      </c>
      <c r="K51" s="235">
        <f>K52</f>
        <v>20</v>
      </c>
      <c r="L51" s="235"/>
      <c r="M51" s="235">
        <v>20</v>
      </c>
    </row>
    <row r="52" spans="1:13" ht="30" customHeight="1">
      <c r="A52" s="234" t="s">
        <v>13</v>
      </c>
      <c r="B52" s="15" t="s">
        <v>142</v>
      </c>
      <c r="C52" s="15" t="s">
        <v>166</v>
      </c>
      <c r="D52" s="15" t="s">
        <v>331</v>
      </c>
      <c r="E52" s="15"/>
      <c r="F52" s="235">
        <v>20</v>
      </c>
      <c r="G52" s="84"/>
      <c r="H52" s="32"/>
      <c r="I52" s="44"/>
      <c r="J52" s="235">
        <v>20</v>
      </c>
      <c r="K52" s="235">
        <f>K53</f>
        <v>20</v>
      </c>
      <c r="L52" s="235"/>
      <c r="M52" s="235">
        <v>20</v>
      </c>
    </row>
    <row r="53" spans="1:13" ht="19.5" customHeight="1">
      <c r="A53" s="312" t="s">
        <v>122</v>
      </c>
      <c r="B53" s="15" t="s">
        <v>142</v>
      </c>
      <c r="C53" s="15" t="s">
        <v>166</v>
      </c>
      <c r="D53" s="313" t="s">
        <v>331</v>
      </c>
      <c r="E53" s="15" t="s">
        <v>120</v>
      </c>
      <c r="F53" s="235">
        <v>20</v>
      </c>
      <c r="G53" s="84"/>
      <c r="H53" s="32"/>
      <c r="I53" s="44"/>
      <c r="J53" s="235">
        <v>20</v>
      </c>
      <c r="K53" s="235">
        <v>20</v>
      </c>
      <c r="L53" s="235"/>
      <c r="M53" s="235">
        <v>20</v>
      </c>
    </row>
    <row r="54" spans="1:13" ht="18" customHeight="1">
      <c r="A54" s="81" t="s">
        <v>62</v>
      </c>
      <c r="B54" s="24" t="s">
        <v>142</v>
      </c>
      <c r="C54" s="24" t="s">
        <v>63</v>
      </c>
      <c r="D54" s="24"/>
      <c r="E54" s="24"/>
      <c r="F54" s="195">
        <f>F55</f>
        <v>48.1</v>
      </c>
      <c r="G54" s="195">
        <f>G55</f>
        <v>18.6</v>
      </c>
      <c r="H54" s="40"/>
      <c r="I54" s="48"/>
      <c r="J54" s="48"/>
      <c r="L54" s="321"/>
      <c r="M54" s="195">
        <f>M55</f>
        <v>48.1</v>
      </c>
    </row>
    <row r="55" spans="1:13" ht="48" customHeight="1">
      <c r="A55" s="25" t="s">
        <v>64</v>
      </c>
      <c r="B55" s="9" t="s">
        <v>142</v>
      </c>
      <c r="C55" s="9" t="s">
        <v>63</v>
      </c>
      <c r="D55" s="9" t="s">
        <v>18</v>
      </c>
      <c r="E55" s="9"/>
      <c r="F55" s="127">
        <f>F56</f>
        <v>48.1</v>
      </c>
      <c r="G55" s="127">
        <f>G56</f>
        <v>18.6</v>
      </c>
      <c r="H55" s="40"/>
      <c r="I55" s="48"/>
      <c r="J55" s="48"/>
      <c r="L55" s="318"/>
      <c r="M55" s="127">
        <f>M56</f>
        <v>48.1</v>
      </c>
    </row>
    <row r="56" spans="1:13" ht="92.25" customHeight="1">
      <c r="A56" s="194" t="s">
        <v>65</v>
      </c>
      <c r="B56" s="9" t="s">
        <v>142</v>
      </c>
      <c r="C56" s="9" t="s">
        <v>63</v>
      </c>
      <c r="D56" s="9" t="s">
        <v>245</v>
      </c>
      <c r="E56" s="9"/>
      <c r="F56" s="127">
        <f>F57+F59+F61</f>
        <v>48.1</v>
      </c>
      <c r="G56" s="127">
        <f>G61</f>
        <v>18.6</v>
      </c>
      <c r="H56" s="40"/>
      <c r="I56" s="48"/>
      <c r="J56" s="48"/>
      <c r="L56" s="318"/>
      <c r="M56" s="127">
        <f>M57+M59+M61</f>
        <v>48.1</v>
      </c>
    </row>
    <row r="57" spans="1:13" ht="121.5" customHeight="1">
      <c r="A57" s="314" t="s">
        <v>47</v>
      </c>
      <c r="B57" s="15" t="s">
        <v>142</v>
      </c>
      <c r="C57" s="15" t="s">
        <v>63</v>
      </c>
      <c r="D57" s="15" t="s">
        <v>45</v>
      </c>
      <c r="E57" s="15"/>
      <c r="F57" s="318">
        <v>23.1</v>
      </c>
      <c r="G57" s="127"/>
      <c r="H57" s="40"/>
      <c r="I57" s="48"/>
      <c r="J57" s="48"/>
      <c r="L57" s="318"/>
      <c r="M57" s="318">
        <v>23.1</v>
      </c>
    </row>
    <row r="58" spans="1:13" ht="18" customHeight="1">
      <c r="A58" s="315" t="s">
        <v>5</v>
      </c>
      <c r="B58" s="15" t="s">
        <v>142</v>
      </c>
      <c r="C58" s="15" t="s">
        <v>63</v>
      </c>
      <c r="D58" s="15" t="s">
        <v>45</v>
      </c>
      <c r="E58" s="15" t="s">
        <v>119</v>
      </c>
      <c r="F58" s="316">
        <v>23.1</v>
      </c>
      <c r="G58" s="127"/>
      <c r="H58" s="40"/>
      <c r="I58" s="48"/>
      <c r="J58" s="48"/>
      <c r="L58" s="316"/>
      <c r="M58" s="316">
        <v>23.1</v>
      </c>
    </row>
    <row r="59" spans="1:13" ht="140.25" customHeight="1">
      <c r="A59" s="314" t="s">
        <v>48</v>
      </c>
      <c r="B59" s="15" t="s">
        <v>142</v>
      </c>
      <c r="C59" s="15" t="s">
        <v>63</v>
      </c>
      <c r="D59" s="15" t="s">
        <v>46</v>
      </c>
      <c r="E59" s="15"/>
      <c r="F59" s="318">
        <v>6.4</v>
      </c>
      <c r="G59" s="127"/>
      <c r="H59" s="40"/>
      <c r="I59" s="48"/>
      <c r="J59" s="48"/>
      <c r="L59" s="318"/>
      <c r="M59" s="318">
        <v>6.4</v>
      </c>
    </row>
    <row r="60" spans="1:13" ht="20.25" customHeight="1">
      <c r="A60" s="315" t="s">
        <v>5</v>
      </c>
      <c r="B60" s="15" t="s">
        <v>142</v>
      </c>
      <c r="C60" s="15" t="s">
        <v>63</v>
      </c>
      <c r="D60" s="15" t="s">
        <v>46</v>
      </c>
      <c r="E60" s="15" t="s">
        <v>119</v>
      </c>
      <c r="F60" s="316">
        <v>6.4</v>
      </c>
      <c r="G60" s="127"/>
      <c r="H60" s="40"/>
      <c r="I60" s="48"/>
      <c r="J60" s="48"/>
      <c r="L60" s="316"/>
      <c r="M60" s="316">
        <v>6.4</v>
      </c>
    </row>
    <row r="61" spans="1:13" ht="108" customHeight="1">
      <c r="A61" s="194" t="s">
        <v>76</v>
      </c>
      <c r="B61" s="9" t="s">
        <v>142</v>
      </c>
      <c r="C61" s="9" t="s">
        <v>63</v>
      </c>
      <c r="D61" s="9" t="s">
        <v>246</v>
      </c>
      <c r="E61" s="9"/>
      <c r="F61" s="127">
        <f>F62</f>
        <v>18.6</v>
      </c>
      <c r="G61" s="127">
        <f>G62</f>
        <v>18.6</v>
      </c>
      <c r="H61" s="40"/>
      <c r="I61" s="48"/>
      <c r="J61" s="48"/>
      <c r="L61" s="2"/>
      <c r="M61" s="127">
        <f>M62</f>
        <v>18.6</v>
      </c>
    </row>
    <row r="62" spans="1:13" ht="19.5" customHeight="1">
      <c r="A62" s="25" t="s">
        <v>5</v>
      </c>
      <c r="B62" s="9" t="s">
        <v>142</v>
      </c>
      <c r="C62" s="9" t="s">
        <v>63</v>
      </c>
      <c r="D62" s="9" t="s">
        <v>246</v>
      </c>
      <c r="E62" s="9" t="s">
        <v>119</v>
      </c>
      <c r="F62" s="127">
        <f>F63</f>
        <v>18.6</v>
      </c>
      <c r="G62" s="127">
        <f>G63</f>
        <v>18.6</v>
      </c>
      <c r="H62" s="40"/>
      <c r="I62" s="48"/>
      <c r="J62" s="48"/>
      <c r="L62" s="2"/>
      <c r="M62" s="127">
        <f>M63</f>
        <v>18.6</v>
      </c>
    </row>
    <row r="63" spans="1:13" ht="40.5" customHeight="1" hidden="1">
      <c r="A63" s="25" t="s">
        <v>6</v>
      </c>
      <c r="B63" s="9" t="s">
        <v>142</v>
      </c>
      <c r="C63" s="9" t="s">
        <v>63</v>
      </c>
      <c r="D63" s="9" t="s">
        <v>246</v>
      </c>
      <c r="E63" s="9" t="s">
        <v>4</v>
      </c>
      <c r="F63" s="127">
        <v>18.6</v>
      </c>
      <c r="G63" s="127">
        <v>18.6</v>
      </c>
      <c r="H63" s="40"/>
      <c r="I63" s="48"/>
      <c r="J63" s="48"/>
      <c r="L63" s="242"/>
      <c r="M63" s="127">
        <v>18.6</v>
      </c>
    </row>
    <row r="64" spans="1:13" ht="27" customHeight="1">
      <c r="A64" s="70" t="s">
        <v>178</v>
      </c>
      <c r="B64" s="74" t="s">
        <v>145</v>
      </c>
      <c r="C64" s="75"/>
      <c r="D64" s="75"/>
      <c r="E64" s="75"/>
      <c r="F64" s="125">
        <f>F65</f>
        <v>67</v>
      </c>
      <c r="G64" s="97"/>
      <c r="H64" s="40"/>
      <c r="I64" s="48"/>
      <c r="J64" s="48"/>
      <c r="L64" s="2"/>
      <c r="M64" s="125">
        <f>M65</f>
        <v>67</v>
      </c>
    </row>
    <row r="65" spans="1:13" ht="21.75" customHeight="1">
      <c r="A65" s="112" t="s">
        <v>58</v>
      </c>
      <c r="B65" s="23" t="s">
        <v>145</v>
      </c>
      <c r="C65" s="24" t="s">
        <v>146</v>
      </c>
      <c r="D65" s="24"/>
      <c r="E65" s="24"/>
      <c r="F65" s="124">
        <f>F66</f>
        <v>67</v>
      </c>
      <c r="G65" s="97"/>
      <c r="H65" s="40"/>
      <c r="I65" s="48"/>
      <c r="J65" s="48"/>
      <c r="L65" s="2"/>
      <c r="M65" s="124">
        <f>M66</f>
        <v>67</v>
      </c>
    </row>
    <row r="66" spans="1:13" ht="30.75" customHeight="1">
      <c r="A66" s="67" t="s">
        <v>349</v>
      </c>
      <c r="B66" s="65" t="s">
        <v>145</v>
      </c>
      <c r="C66" s="9" t="s">
        <v>146</v>
      </c>
      <c r="D66" s="9" t="s">
        <v>105</v>
      </c>
      <c r="E66" s="9"/>
      <c r="F66" s="123">
        <f>F67</f>
        <v>67</v>
      </c>
      <c r="G66" s="97"/>
      <c r="H66" s="40"/>
      <c r="I66" s="48"/>
      <c r="J66" s="48"/>
      <c r="L66" s="2"/>
      <c r="M66" s="123">
        <f>M67</f>
        <v>67</v>
      </c>
    </row>
    <row r="67" spans="1:13" ht="54" customHeight="1">
      <c r="A67" s="67" t="s">
        <v>72</v>
      </c>
      <c r="B67" s="65" t="s">
        <v>145</v>
      </c>
      <c r="C67" s="9" t="s">
        <v>146</v>
      </c>
      <c r="D67" s="9" t="s">
        <v>104</v>
      </c>
      <c r="E67" s="9"/>
      <c r="F67" s="123">
        <f>F68+F70</f>
        <v>67</v>
      </c>
      <c r="G67" s="97"/>
      <c r="H67" s="40"/>
      <c r="I67" s="48"/>
      <c r="J67" s="48"/>
      <c r="L67" s="2"/>
      <c r="M67" s="123">
        <f>M68+M70</f>
        <v>67</v>
      </c>
    </row>
    <row r="68" spans="1:13" ht="57.75" customHeight="1">
      <c r="A68" s="8" t="s">
        <v>253</v>
      </c>
      <c r="B68" s="65" t="s">
        <v>145</v>
      </c>
      <c r="C68" s="9" t="s">
        <v>146</v>
      </c>
      <c r="D68" s="9" t="s">
        <v>104</v>
      </c>
      <c r="E68" s="15" t="s">
        <v>118</v>
      </c>
      <c r="F68" s="123">
        <v>59.6</v>
      </c>
      <c r="G68" s="97"/>
      <c r="H68" s="40"/>
      <c r="I68" s="48"/>
      <c r="J68" s="48"/>
      <c r="L68" s="2"/>
      <c r="M68" s="123">
        <v>59.6</v>
      </c>
    </row>
    <row r="69" spans="1:13" ht="18" customHeight="1" hidden="1">
      <c r="A69" s="8" t="s">
        <v>3</v>
      </c>
      <c r="B69" s="65" t="s">
        <v>145</v>
      </c>
      <c r="C69" s="9" t="s">
        <v>146</v>
      </c>
      <c r="D69" s="9" t="s">
        <v>104</v>
      </c>
      <c r="E69" s="15" t="s">
        <v>221</v>
      </c>
      <c r="F69" s="123">
        <f>'Ведомственные расходы'!G71</f>
        <v>56</v>
      </c>
      <c r="G69" s="97"/>
      <c r="H69" s="40"/>
      <c r="I69" s="48"/>
      <c r="J69" s="48"/>
      <c r="L69" s="242"/>
      <c r="M69" s="123">
        <f>'Ведомственные расходы'!N71</f>
        <v>0</v>
      </c>
    </row>
    <row r="70" spans="1:13" ht="19.5" customHeight="1">
      <c r="A70" s="72" t="s">
        <v>5</v>
      </c>
      <c r="B70" s="65" t="s">
        <v>145</v>
      </c>
      <c r="C70" s="9" t="s">
        <v>146</v>
      </c>
      <c r="D70" s="9" t="s">
        <v>104</v>
      </c>
      <c r="E70" s="15" t="s">
        <v>119</v>
      </c>
      <c r="F70" s="123">
        <v>7.4</v>
      </c>
      <c r="G70" s="97"/>
      <c r="H70" s="40"/>
      <c r="I70" s="12"/>
      <c r="J70" s="12"/>
      <c r="L70" s="2"/>
      <c r="M70" s="123">
        <v>7.4</v>
      </c>
    </row>
    <row r="71" spans="1:13" ht="32.25" customHeight="1" hidden="1">
      <c r="A71" s="25" t="s">
        <v>6</v>
      </c>
      <c r="B71" s="65" t="s">
        <v>145</v>
      </c>
      <c r="C71" s="9" t="s">
        <v>146</v>
      </c>
      <c r="D71" s="9" t="s">
        <v>104</v>
      </c>
      <c r="E71" s="15" t="s">
        <v>4</v>
      </c>
      <c r="F71" s="123">
        <f>'Ведомственные расходы'!G73</f>
        <v>11</v>
      </c>
      <c r="G71" s="97"/>
      <c r="H71" s="40"/>
      <c r="I71" s="12"/>
      <c r="J71" s="12"/>
      <c r="L71" s="242"/>
      <c r="M71" s="123">
        <f>'Ведомственные расходы'!N73</f>
        <v>0</v>
      </c>
    </row>
    <row r="72" spans="1:13" ht="32.25" customHeight="1">
      <c r="A72" s="114" t="s">
        <v>126</v>
      </c>
      <c r="B72" s="74" t="s">
        <v>146</v>
      </c>
      <c r="C72" s="52" t="s">
        <v>248</v>
      </c>
      <c r="D72" s="52"/>
      <c r="E72" s="186"/>
      <c r="F72" s="125">
        <f>F79+F73</f>
        <v>1</v>
      </c>
      <c r="G72" s="97"/>
      <c r="H72" s="40"/>
      <c r="I72" s="12"/>
      <c r="J72" s="12"/>
      <c r="L72" s="2"/>
      <c r="M72" s="125">
        <f>M79+M73</f>
        <v>1</v>
      </c>
    </row>
    <row r="73" spans="1:13" ht="30.75" customHeight="1" hidden="1">
      <c r="A73" s="173" t="s">
        <v>14</v>
      </c>
      <c r="B73" s="152" t="s">
        <v>146</v>
      </c>
      <c r="C73" s="6" t="s">
        <v>173</v>
      </c>
      <c r="D73" s="6"/>
      <c r="E73" s="69"/>
      <c r="F73" s="122">
        <f>F74</f>
        <v>0</v>
      </c>
      <c r="G73" s="97"/>
      <c r="H73" s="40"/>
      <c r="I73" s="12"/>
      <c r="J73" s="48"/>
      <c r="L73" s="242"/>
      <c r="M73" s="122">
        <f>M74</f>
        <v>0</v>
      </c>
    </row>
    <row r="74" spans="1:13" ht="47.25" customHeight="1" hidden="1">
      <c r="A74" s="25" t="s">
        <v>17</v>
      </c>
      <c r="B74" s="65" t="s">
        <v>146</v>
      </c>
      <c r="C74" s="9" t="s">
        <v>173</v>
      </c>
      <c r="D74" s="9" t="s">
        <v>18</v>
      </c>
      <c r="E74" s="15"/>
      <c r="F74" s="123">
        <f>F75</f>
        <v>0</v>
      </c>
      <c r="G74" s="97"/>
      <c r="H74" s="40"/>
      <c r="I74" s="12"/>
      <c r="J74" s="48"/>
      <c r="L74" s="242"/>
      <c r="M74" s="123">
        <f>M75</f>
        <v>0</v>
      </c>
    </row>
    <row r="75" spans="1:13" ht="81.75" customHeight="1" hidden="1">
      <c r="A75" s="25" t="s">
        <v>9</v>
      </c>
      <c r="B75" s="65" t="s">
        <v>146</v>
      </c>
      <c r="C75" s="9" t="s">
        <v>173</v>
      </c>
      <c r="D75" s="9" t="s">
        <v>15</v>
      </c>
      <c r="E75" s="15"/>
      <c r="F75" s="123">
        <f>F76</f>
        <v>0</v>
      </c>
      <c r="G75" s="97"/>
      <c r="H75" s="40"/>
      <c r="I75" s="12"/>
      <c r="J75" s="48"/>
      <c r="L75" s="242"/>
      <c r="M75" s="123">
        <f>M76</f>
        <v>0</v>
      </c>
    </row>
    <row r="76" spans="1:13" ht="94.5" customHeight="1" hidden="1">
      <c r="A76" s="25" t="s">
        <v>38</v>
      </c>
      <c r="B76" s="65" t="s">
        <v>146</v>
      </c>
      <c r="C76" s="9" t="s">
        <v>173</v>
      </c>
      <c r="D76" s="9" t="s">
        <v>256</v>
      </c>
      <c r="E76" s="15"/>
      <c r="F76" s="123">
        <f>F77</f>
        <v>0</v>
      </c>
      <c r="G76" s="97"/>
      <c r="H76" s="40"/>
      <c r="I76" s="12"/>
      <c r="J76" s="48"/>
      <c r="L76" s="242"/>
      <c r="M76" s="123">
        <f>M77</f>
        <v>0</v>
      </c>
    </row>
    <row r="77" spans="1:13" ht="16.5" customHeight="1" hidden="1">
      <c r="A77" s="72" t="s">
        <v>5</v>
      </c>
      <c r="B77" s="65" t="s">
        <v>146</v>
      </c>
      <c r="C77" s="9" t="s">
        <v>173</v>
      </c>
      <c r="D77" s="9" t="s">
        <v>256</v>
      </c>
      <c r="E77" s="15" t="s">
        <v>119</v>
      </c>
      <c r="F77" s="123">
        <f>F78</f>
        <v>0</v>
      </c>
      <c r="G77" s="97"/>
      <c r="H77" s="40"/>
      <c r="I77" s="12"/>
      <c r="J77" s="48"/>
      <c r="L77" s="242"/>
      <c r="M77" s="123">
        <f>M78</f>
        <v>0</v>
      </c>
    </row>
    <row r="78" spans="1:13" ht="30.75" customHeight="1" hidden="1">
      <c r="A78" s="25" t="s">
        <v>6</v>
      </c>
      <c r="B78" s="65" t="s">
        <v>146</v>
      </c>
      <c r="C78" s="9" t="s">
        <v>173</v>
      </c>
      <c r="D78" s="9" t="s">
        <v>256</v>
      </c>
      <c r="E78" s="15" t="s">
        <v>4</v>
      </c>
      <c r="F78" s="123">
        <f>'Ведомственные расходы'!G80</f>
        <v>0</v>
      </c>
      <c r="G78" s="97"/>
      <c r="H78" s="40"/>
      <c r="I78" s="12"/>
      <c r="J78" s="48"/>
      <c r="L78" s="242"/>
      <c r="M78" s="123">
        <f>'Ведомственные расходы'!N80</f>
        <v>0</v>
      </c>
    </row>
    <row r="79" spans="1:13" ht="19.5" customHeight="1">
      <c r="A79" s="172" t="s">
        <v>128</v>
      </c>
      <c r="B79" s="152" t="s">
        <v>146</v>
      </c>
      <c r="C79" s="6" t="s">
        <v>155</v>
      </c>
      <c r="D79" s="6"/>
      <c r="E79" s="69"/>
      <c r="F79" s="122">
        <f>F80</f>
        <v>1</v>
      </c>
      <c r="G79" s="97"/>
      <c r="H79" s="40"/>
      <c r="I79" s="12"/>
      <c r="J79" s="48"/>
      <c r="L79" s="2"/>
      <c r="M79" s="122">
        <f>M80</f>
        <v>1</v>
      </c>
    </row>
    <row r="80" spans="1:13" ht="54.75" customHeight="1">
      <c r="A80" s="25" t="s">
        <v>17</v>
      </c>
      <c r="B80" s="65" t="s">
        <v>146</v>
      </c>
      <c r="C80" s="9" t="s">
        <v>155</v>
      </c>
      <c r="D80" s="9" t="s">
        <v>18</v>
      </c>
      <c r="E80" s="15"/>
      <c r="F80" s="123">
        <f>F81</f>
        <v>1</v>
      </c>
      <c r="G80" s="97"/>
      <c r="H80" s="40"/>
      <c r="I80" s="12"/>
      <c r="J80" s="48"/>
      <c r="L80" s="2"/>
      <c r="M80" s="123">
        <f>M81</f>
        <v>1</v>
      </c>
    </row>
    <row r="81" spans="1:13" ht="76.5" customHeight="1">
      <c r="A81" s="25" t="s">
        <v>74</v>
      </c>
      <c r="B81" s="65" t="s">
        <v>146</v>
      </c>
      <c r="C81" s="9" t="s">
        <v>155</v>
      </c>
      <c r="D81" s="9" t="s">
        <v>19</v>
      </c>
      <c r="E81" s="15"/>
      <c r="F81" s="123">
        <f>F82</f>
        <v>1</v>
      </c>
      <c r="G81" s="97"/>
      <c r="H81" s="40"/>
      <c r="I81" s="12"/>
      <c r="J81" s="48"/>
      <c r="L81" s="2"/>
      <c r="M81" s="123">
        <f>M82</f>
        <v>1</v>
      </c>
    </row>
    <row r="82" spans="1:13" ht="102" customHeight="1">
      <c r="A82" s="25" t="s">
        <v>222</v>
      </c>
      <c r="B82" s="65" t="s">
        <v>146</v>
      </c>
      <c r="C82" s="9" t="s">
        <v>155</v>
      </c>
      <c r="D82" s="9" t="s">
        <v>20</v>
      </c>
      <c r="E82" s="15"/>
      <c r="F82" s="123">
        <f>F83</f>
        <v>1</v>
      </c>
      <c r="G82" s="97"/>
      <c r="H82" s="40"/>
      <c r="I82" s="12"/>
      <c r="J82" s="48"/>
      <c r="L82" s="2"/>
      <c r="M82" s="123">
        <f>M83</f>
        <v>1</v>
      </c>
    </row>
    <row r="83" spans="1:13" ht="21.75" customHeight="1">
      <c r="A83" s="72" t="s">
        <v>5</v>
      </c>
      <c r="B83" s="65" t="s">
        <v>146</v>
      </c>
      <c r="C83" s="9" t="s">
        <v>155</v>
      </c>
      <c r="D83" s="9" t="s">
        <v>20</v>
      </c>
      <c r="E83" s="15" t="s">
        <v>119</v>
      </c>
      <c r="F83" s="123">
        <v>1</v>
      </c>
      <c r="G83" s="97"/>
      <c r="H83" s="40"/>
      <c r="I83" s="12"/>
      <c r="J83" s="48"/>
      <c r="L83" s="2"/>
      <c r="M83" s="123">
        <v>1</v>
      </c>
    </row>
    <row r="84" spans="1:13" ht="33.75" customHeight="1" hidden="1">
      <c r="A84" s="25" t="s">
        <v>6</v>
      </c>
      <c r="B84" s="65" t="s">
        <v>146</v>
      </c>
      <c r="C84" s="9" t="s">
        <v>155</v>
      </c>
      <c r="D84" s="9" t="s">
        <v>20</v>
      </c>
      <c r="E84" s="15" t="s">
        <v>4</v>
      </c>
      <c r="F84" s="123">
        <f>'Ведомственные расходы'!G86</f>
        <v>1</v>
      </c>
      <c r="G84" s="97"/>
      <c r="H84" s="40"/>
      <c r="I84" s="12"/>
      <c r="J84" s="48"/>
      <c r="L84" s="242"/>
      <c r="M84" s="123">
        <f>'Ведомственные расходы'!N86</f>
        <v>0</v>
      </c>
    </row>
    <row r="85" spans="1:13" ht="27" customHeight="1">
      <c r="A85" s="113" t="s">
        <v>165</v>
      </c>
      <c r="B85" s="74" t="s">
        <v>147</v>
      </c>
      <c r="C85" s="52"/>
      <c r="D85" s="52"/>
      <c r="E85" s="186"/>
      <c r="F85" s="125">
        <f>F86+F104</f>
        <v>261</v>
      </c>
      <c r="G85" s="97"/>
      <c r="H85" s="40"/>
      <c r="I85" s="12"/>
      <c r="J85" s="48"/>
      <c r="L85" s="2"/>
      <c r="M85" s="125">
        <f>M86+M104</f>
        <v>261</v>
      </c>
    </row>
    <row r="86" spans="1:13" ht="21.75" customHeight="1">
      <c r="A86" s="184" t="s">
        <v>356</v>
      </c>
      <c r="B86" s="152" t="s">
        <v>147</v>
      </c>
      <c r="C86" s="6" t="s">
        <v>173</v>
      </c>
      <c r="D86" s="6"/>
      <c r="E86" s="69"/>
      <c r="F86" s="122">
        <f>F87</f>
        <v>229</v>
      </c>
      <c r="G86" s="97"/>
      <c r="H86" s="40"/>
      <c r="I86" s="12"/>
      <c r="J86" s="48"/>
      <c r="L86" s="333"/>
      <c r="M86" s="122">
        <f>M87</f>
        <v>229</v>
      </c>
    </row>
    <row r="87" spans="1:13" ht="51.75" customHeight="1">
      <c r="A87" s="25" t="s">
        <v>17</v>
      </c>
      <c r="B87" s="65" t="s">
        <v>147</v>
      </c>
      <c r="C87" s="9" t="s">
        <v>173</v>
      </c>
      <c r="D87" s="9" t="s">
        <v>18</v>
      </c>
      <c r="E87" s="15"/>
      <c r="F87" s="123">
        <f>F88</f>
        <v>229</v>
      </c>
      <c r="G87" s="97"/>
      <c r="H87" s="40"/>
      <c r="I87" s="12"/>
      <c r="J87" s="48"/>
      <c r="L87" s="316"/>
      <c r="M87" s="123">
        <f>M88</f>
        <v>229</v>
      </c>
    </row>
    <row r="88" spans="1:13" ht="84.75" customHeight="1">
      <c r="A88" s="25" t="s">
        <v>285</v>
      </c>
      <c r="B88" s="65" t="s">
        <v>147</v>
      </c>
      <c r="C88" s="9" t="s">
        <v>173</v>
      </c>
      <c r="D88" s="9" t="s">
        <v>223</v>
      </c>
      <c r="E88" s="15"/>
      <c r="F88" s="123">
        <f>F89+F94+F99</f>
        <v>229</v>
      </c>
      <c r="G88" s="97"/>
      <c r="H88" s="40"/>
      <c r="I88" s="12"/>
      <c r="J88" s="48"/>
      <c r="L88" s="316"/>
      <c r="M88" s="123">
        <f>M89+M94+M99</f>
        <v>229</v>
      </c>
    </row>
    <row r="89" spans="1:13" ht="105" customHeight="1" hidden="1">
      <c r="A89" s="25" t="s">
        <v>241</v>
      </c>
      <c r="B89" s="65" t="s">
        <v>147</v>
      </c>
      <c r="C89" s="9" t="s">
        <v>173</v>
      </c>
      <c r="D89" s="9" t="s">
        <v>70</v>
      </c>
      <c r="E89" s="15"/>
      <c r="F89" s="123">
        <f>F90</f>
        <v>0</v>
      </c>
      <c r="G89" s="97"/>
      <c r="H89" s="40"/>
      <c r="I89" s="12"/>
      <c r="J89" s="48"/>
      <c r="L89" s="242"/>
      <c r="M89" s="123">
        <f>M90</f>
        <v>0</v>
      </c>
    </row>
    <row r="90" spans="1:13" ht="18.75" customHeight="1" hidden="1">
      <c r="A90" s="72" t="s">
        <v>5</v>
      </c>
      <c r="B90" s="65" t="s">
        <v>147</v>
      </c>
      <c r="C90" s="9" t="s">
        <v>173</v>
      </c>
      <c r="D90" s="9" t="s">
        <v>70</v>
      </c>
      <c r="E90" s="15" t="s">
        <v>119</v>
      </c>
      <c r="F90" s="123">
        <f>F91</f>
        <v>0</v>
      </c>
      <c r="G90" s="97"/>
      <c r="H90" s="40"/>
      <c r="I90" s="12"/>
      <c r="J90" s="48"/>
      <c r="L90" s="242"/>
      <c r="M90" s="123">
        <f>M91</f>
        <v>0</v>
      </c>
    </row>
    <row r="91" spans="1:13" ht="33" customHeight="1" hidden="1">
      <c r="A91" s="25" t="s">
        <v>6</v>
      </c>
      <c r="B91" s="65" t="s">
        <v>147</v>
      </c>
      <c r="C91" s="9" t="s">
        <v>173</v>
      </c>
      <c r="D91" s="9" t="s">
        <v>70</v>
      </c>
      <c r="E91" s="15" t="s">
        <v>4</v>
      </c>
      <c r="F91" s="123">
        <f>'Ведомственные расходы'!G93</f>
        <v>0</v>
      </c>
      <c r="G91" s="97"/>
      <c r="H91" s="40"/>
      <c r="I91" s="12"/>
      <c r="J91" s="48"/>
      <c r="L91" s="242"/>
      <c r="M91" s="123">
        <f>'Ведомственные расходы'!N93</f>
        <v>0</v>
      </c>
    </row>
    <row r="92" spans="1:13" ht="36" customHeight="1" hidden="1">
      <c r="A92" s="132" t="s">
        <v>189</v>
      </c>
      <c r="B92" s="65" t="s">
        <v>147</v>
      </c>
      <c r="C92" s="9" t="s">
        <v>173</v>
      </c>
      <c r="D92" s="9" t="s">
        <v>70</v>
      </c>
      <c r="E92" s="15" t="s">
        <v>133</v>
      </c>
      <c r="F92" s="123">
        <f>F93</f>
        <v>0</v>
      </c>
      <c r="G92" s="97"/>
      <c r="H92" s="40"/>
      <c r="I92" s="12"/>
      <c r="J92" s="48"/>
      <c r="L92" s="242"/>
      <c r="M92" s="123">
        <f>M93</f>
        <v>0</v>
      </c>
    </row>
    <row r="93" spans="1:13" ht="21.75" customHeight="1" hidden="1">
      <c r="A93" s="25" t="s">
        <v>132</v>
      </c>
      <c r="B93" s="65" t="s">
        <v>147</v>
      </c>
      <c r="C93" s="9" t="s">
        <v>173</v>
      </c>
      <c r="D93" s="9" t="s">
        <v>70</v>
      </c>
      <c r="E93" s="15" t="s">
        <v>188</v>
      </c>
      <c r="F93" s="123"/>
      <c r="G93" s="97"/>
      <c r="H93" s="40"/>
      <c r="I93" s="12"/>
      <c r="J93" s="48"/>
      <c r="L93" s="242"/>
      <c r="M93" s="123"/>
    </row>
    <row r="94" spans="1:13" ht="111.75" customHeight="1">
      <c r="A94" s="25" t="s">
        <v>94</v>
      </c>
      <c r="B94" s="65" t="s">
        <v>147</v>
      </c>
      <c r="C94" s="9" t="s">
        <v>173</v>
      </c>
      <c r="D94" s="9" t="s">
        <v>71</v>
      </c>
      <c r="E94" s="15"/>
      <c r="F94" s="123">
        <f>F95</f>
        <v>229</v>
      </c>
      <c r="G94" s="97"/>
      <c r="H94" s="40"/>
      <c r="I94" s="12"/>
      <c r="J94" s="48"/>
      <c r="L94" s="316"/>
      <c r="M94" s="123">
        <f>M95</f>
        <v>229</v>
      </c>
    </row>
    <row r="95" spans="1:13" ht="23.25" customHeight="1">
      <c r="A95" s="83" t="s">
        <v>5</v>
      </c>
      <c r="B95" s="65" t="s">
        <v>147</v>
      </c>
      <c r="C95" s="9" t="s">
        <v>173</v>
      </c>
      <c r="D95" s="9" t="s">
        <v>71</v>
      </c>
      <c r="E95" s="9" t="s">
        <v>119</v>
      </c>
      <c r="F95" s="127">
        <v>229</v>
      </c>
      <c r="G95" s="97"/>
      <c r="H95" s="40"/>
      <c r="I95" s="12"/>
      <c r="J95" s="48"/>
      <c r="L95" s="316"/>
      <c r="M95" s="127">
        <v>229</v>
      </c>
    </row>
    <row r="96" spans="1:13" ht="35.25" customHeight="1" hidden="1">
      <c r="A96" s="83" t="s">
        <v>6</v>
      </c>
      <c r="B96" s="65" t="s">
        <v>147</v>
      </c>
      <c r="C96" s="9" t="s">
        <v>173</v>
      </c>
      <c r="D96" s="9" t="s">
        <v>71</v>
      </c>
      <c r="E96" s="9" t="s">
        <v>4</v>
      </c>
      <c r="F96" s="127">
        <f>'Ведомственные расходы'!G98</f>
        <v>0</v>
      </c>
      <c r="G96" s="97"/>
      <c r="H96" s="40"/>
      <c r="I96" s="12"/>
      <c r="J96" s="48"/>
      <c r="L96" s="242"/>
      <c r="M96" s="127">
        <f>'Ведомственные расходы'!N98</f>
        <v>0</v>
      </c>
    </row>
    <row r="97" spans="1:13" ht="33.75" customHeight="1" hidden="1">
      <c r="A97" s="181" t="s">
        <v>189</v>
      </c>
      <c r="B97" s="65" t="s">
        <v>147</v>
      </c>
      <c r="C97" s="9" t="s">
        <v>173</v>
      </c>
      <c r="D97" s="9" t="s">
        <v>71</v>
      </c>
      <c r="E97" s="9" t="s">
        <v>133</v>
      </c>
      <c r="F97" s="127">
        <f>F98</f>
        <v>0</v>
      </c>
      <c r="G97" s="97"/>
      <c r="H97" s="40"/>
      <c r="I97" s="12"/>
      <c r="J97" s="48"/>
      <c r="L97" s="242"/>
      <c r="M97" s="127">
        <f>M98</f>
        <v>0</v>
      </c>
    </row>
    <row r="98" spans="1:13" ht="21.75" customHeight="1" hidden="1">
      <c r="A98" s="83" t="s">
        <v>132</v>
      </c>
      <c r="B98" s="65" t="s">
        <v>147</v>
      </c>
      <c r="C98" s="9" t="s">
        <v>173</v>
      </c>
      <c r="D98" s="9" t="s">
        <v>71</v>
      </c>
      <c r="E98" s="9" t="s">
        <v>188</v>
      </c>
      <c r="F98" s="127"/>
      <c r="G98" s="97"/>
      <c r="H98" s="40"/>
      <c r="I98" s="12"/>
      <c r="J98" s="48"/>
      <c r="L98" s="242"/>
      <c r="M98" s="127"/>
    </row>
    <row r="99" spans="1:13" ht="114" customHeight="1" hidden="1">
      <c r="A99" s="25" t="s">
        <v>217</v>
      </c>
      <c r="B99" s="65" t="s">
        <v>147</v>
      </c>
      <c r="C99" s="9" t="s">
        <v>173</v>
      </c>
      <c r="D99" s="9" t="s">
        <v>218</v>
      </c>
      <c r="E99" s="15"/>
      <c r="F99" s="123">
        <f>F100</f>
        <v>0</v>
      </c>
      <c r="G99" s="97"/>
      <c r="H99" s="40"/>
      <c r="I99" s="12"/>
      <c r="J99" s="48"/>
      <c r="L99" s="242"/>
      <c r="M99" s="123">
        <f>M100</f>
        <v>0</v>
      </c>
    </row>
    <row r="100" spans="1:13" ht="21.75" customHeight="1" hidden="1">
      <c r="A100" s="72" t="s">
        <v>5</v>
      </c>
      <c r="B100" s="65" t="s">
        <v>147</v>
      </c>
      <c r="C100" s="9" t="s">
        <v>173</v>
      </c>
      <c r="D100" s="9" t="s">
        <v>218</v>
      </c>
      <c r="E100" s="15" t="s">
        <v>119</v>
      </c>
      <c r="F100" s="123">
        <f>F101</f>
        <v>0</v>
      </c>
      <c r="G100" s="97"/>
      <c r="H100" s="40"/>
      <c r="I100" s="12"/>
      <c r="J100" s="48"/>
      <c r="L100" s="242"/>
      <c r="M100" s="123">
        <f>M101</f>
        <v>0</v>
      </c>
    </row>
    <row r="101" spans="1:13" ht="39.75" customHeight="1" hidden="1">
      <c r="A101" s="25" t="s">
        <v>6</v>
      </c>
      <c r="B101" s="65" t="s">
        <v>147</v>
      </c>
      <c r="C101" s="9" t="s">
        <v>173</v>
      </c>
      <c r="D101" s="9" t="s">
        <v>218</v>
      </c>
      <c r="E101" s="15" t="s">
        <v>4</v>
      </c>
      <c r="F101" s="123">
        <f>'Ведомственные расходы'!G103</f>
        <v>0</v>
      </c>
      <c r="G101" s="97"/>
      <c r="H101" s="40"/>
      <c r="I101" s="12"/>
      <c r="J101" s="48"/>
      <c r="L101" s="242"/>
      <c r="M101" s="123">
        <f>'Ведомственные расходы'!N103</f>
        <v>0</v>
      </c>
    </row>
    <row r="102" spans="1:13" ht="42.75" customHeight="1" hidden="1">
      <c r="A102" s="132" t="s">
        <v>189</v>
      </c>
      <c r="B102" s="65" t="s">
        <v>147</v>
      </c>
      <c r="C102" s="9" t="s">
        <v>173</v>
      </c>
      <c r="D102" s="9" t="s">
        <v>218</v>
      </c>
      <c r="E102" s="15" t="s">
        <v>133</v>
      </c>
      <c r="F102" s="123">
        <f>F103</f>
        <v>0</v>
      </c>
      <c r="G102" s="97"/>
      <c r="H102" s="40"/>
      <c r="I102" s="12"/>
      <c r="J102" s="48"/>
      <c r="L102" s="242"/>
      <c r="M102" s="123">
        <f>M103</f>
        <v>0</v>
      </c>
    </row>
    <row r="103" spans="1:13" ht="21.75" customHeight="1" hidden="1">
      <c r="A103" s="25" t="s">
        <v>132</v>
      </c>
      <c r="B103" s="65" t="s">
        <v>147</v>
      </c>
      <c r="C103" s="9" t="s">
        <v>173</v>
      </c>
      <c r="D103" s="9" t="s">
        <v>218</v>
      </c>
      <c r="E103" s="15" t="s">
        <v>188</v>
      </c>
      <c r="F103" s="123"/>
      <c r="G103" s="97"/>
      <c r="H103" s="40"/>
      <c r="I103" s="12"/>
      <c r="J103" s="48"/>
      <c r="L103" s="242"/>
      <c r="M103" s="123"/>
    </row>
    <row r="104" spans="1:13" ht="22.5" customHeight="1">
      <c r="A104" s="182" t="s">
        <v>125</v>
      </c>
      <c r="B104" s="183" t="s">
        <v>147</v>
      </c>
      <c r="C104" s="6" t="s">
        <v>117</v>
      </c>
      <c r="D104" s="6"/>
      <c r="E104" s="69"/>
      <c r="F104" s="122">
        <f>F105</f>
        <v>32</v>
      </c>
      <c r="G104" s="97"/>
      <c r="H104" s="40"/>
      <c r="I104" s="12"/>
      <c r="J104" s="48"/>
      <c r="L104" s="319"/>
      <c r="M104" s="122">
        <f>M105</f>
        <v>32</v>
      </c>
    </row>
    <row r="105" spans="1:13" ht="51.75" customHeight="1">
      <c r="A105" s="154" t="s">
        <v>17</v>
      </c>
      <c r="B105" s="174" t="s">
        <v>147</v>
      </c>
      <c r="C105" s="9" t="s">
        <v>117</v>
      </c>
      <c r="D105" s="9" t="s">
        <v>18</v>
      </c>
      <c r="E105" s="15"/>
      <c r="F105" s="123">
        <f>F107+F111</f>
        <v>32</v>
      </c>
      <c r="G105" s="97"/>
      <c r="H105" s="40"/>
      <c r="I105" s="12"/>
      <c r="J105" s="48"/>
      <c r="L105" s="318"/>
      <c r="M105" s="123">
        <f>M107+M111</f>
        <v>32</v>
      </c>
    </row>
    <row r="106" spans="1:13" ht="34.5" customHeight="1">
      <c r="A106" s="139" t="s">
        <v>136</v>
      </c>
      <c r="B106" s="139" t="s">
        <v>137</v>
      </c>
      <c r="C106" s="139" t="s">
        <v>158</v>
      </c>
      <c r="D106" s="140" t="s">
        <v>139</v>
      </c>
      <c r="E106" s="140" t="s">
        <v>140</v>
      </c>
      <c r="F106" s="139" t="s">
        <v>141</v>
      </c>
      <c r="G106" s="97"/>
      <c r="H106" s="40"/>
      <c r="I106" s="12"/>
      <c r="J106" s="48"/>
      <c r="L106" s="2"/>
      <c r="M106" s="139" t="s">
        <v>141</v>
      </c>
    </row>
    <row r="107" spans="1:13" ht="95.25" customHeight="1">
      <c r="A107" s="25" t="s">
        <v>95</v>
      </c>
      <c r="B107" s="174" t="s">
        <v>147</v>
      </c>
      <c r="C107" s="9" t="s">
        <v>117</v>
      </c>
      <c r="D107" s="9" t="s">
        <v>33</v>
      </c>
      <c r="E107" s="15"/>
      <c r="F107" s="123">
        <f>F108</f>
        <v>0</v>
      </c>
      <c r="G107" s="97"/>
      <c r="H107" s="40"/>
      <c r="I107" s="12"/>
      <c r="J107" s="48"/>
      <c r="L107" s="318"/>
      <c r="M107" s="123">
        <f>M108</f>
        <v>0</v>
      </c>
    </row>
    <row r="108" spans="1:13" ht="94.5" customHeight="1">
      <c r="A108" s="25" t="s">
        <v>96</v>
      </c>
      <c r="B108" s="174" t="s">
        <v>147</v>
      </c>
      <c r="C108" s="9" t="s">
        <v>117</v>
      </c>
      <c r="D108" s="9" t="s">
        <v>355</v>
      </c>
      <c r="E108" s="15"/>
      <c r="F108" s="123">
        <f>F109</f>
        <v>0</v>
      </c>
      <c r="G108" s="97"/>
      <c r="H108" s="40"/>
      <c r="I108" s="12"/>
      <c r="J108" s="48"/>
      <c r="L108" s="318"/>
      <c r="M108" s="123">
        <f>M109</f>
        <v>0</v>
      </c>
    </row>
    <row r="109" spans="1:13" ht="15.75" customHeight="1">
      <c r="A109" s="166" t="s">
        <v>5</v>
      </c>
      <c r="B109" s="174" t="s">
        <v>147</v>
      </c>
      <c r="C109" s="9" t="s">
        <v>117</v>
      </c>
      <c r="D109" s="9" t="s">
        <v>355</v>
      </c>
      <c r="E109" s="15" t="s">
        <v>119</v>
      </c>
      <c r="F109" s="123"/>
      <c r="G109" s="97"/>
      <c r="H109" s="40"/>
      <c r="I109" s="12"/>
      <c r="J109" s="48"/>
      <c r="L109" s="316"/>
      <c r="M109" s="123"/>
    </row>
    <row r="110" spans="1:13" ht="29.25" customHeight="1" hidden="1">
      <c r="A110" s="154" t="s">
        <v>6</v>
      </c>
      <c r="B110" s="174" t="s">
        <v>147</v>
      </c>
      <c r="C110" s="9" t="s">
        <v>117</v>
      </c>
      <c r="D110" s="9" t="s">
        <v>355</v>
      </c>
      <c r="E110" s="15" t="s">
        <v>4</v>
      </c>
      <c r="F110" s="123">
        <f>'Ведомственные расходы'!G111</f>
        <v>0.5</v>
      </c>
      <c r="G110" s="97"/>
      <c r="H110" s="40"/>
      <c r="I110" s="12"/>
      <c r="J110" s="48"/>
      <c r="L110" s="242"/>
      <c r="M110" s="123">
        <f>'Ведомственные расходы'!N111</f>
        <v>0</v>
      </c>
    </row>
    <row r="111" spans="1:13" ht="81" customHeight="1">
      <c r="A111" s="154" t="s">
        <v>362</v>
      </c>
      <c r="B111" s="174" t="s">
        <v>147</v>
      </c>
      <c r="C111" s="9" t="s">
        <v>117</v>
      </c>
      <c r="D111" s="9" t="s">
        <v>215</v>
      </c>
      <c r="E111" s="313"/>
      <c r="F111" s="123">
        <v>32</v>
      </c>
      <c r="G111" s="97"/>
      <c r="H111" s="40"/>
      <c r="I111" s="12"/>
      <c r="J111" s="48"/>
      <c r="L111" s="318"/>
      <c r="M111" s="123">
        <v>32</v>
      </c>
    </row>
    <row r="112" spans="1:13" ht="92.25" customHeight="1">
      <c r="A112" s="154" t="s">
        <v>224</v>
      </c>
      <c r="B112" s="174" t="s">
        <v>147</v>
      </c>
      <c r="C112" s="9" t="s">
        <v>117</v>
      </c>
      <c r="D112" s="9" t="s">
        <v>214</v>
      </c>
      <c r="E112" s="313"/>
      <c r="F112" s="123">
        <v>32</v>
      </c>
      <c r="G112" s="97"/>
      <c r="H112" s="40"/>
      <c r="I112" s="12"/>
      <c r="J112" s="48"/>
      <c r="L112" s="318"/>
      <c r="M112" s="123">
        <v>32</v>
      </c>
    </row>
    <row r="113" spans="1:13" ht="20.25" customHeight="1">
      <c r="A113" s="166" t="s">
        <v>5</v>
      </c>
      <c r="B113" s="174" t="s">
        <v>147</v>
      </c>
      <c r="C113" s="9" t="s">
        <v>117</v>
      </c>
      <c r="D113" s="9" t="s">
        <v>214</v>
      </c>
      <c r="E113" s="313" t="s">
        <v>119</v>
      </c>
      <c r="F113" s="123">
        <v>32</v>
      </c>
      <c r="G113" s="97"/>
      <c r="H113" s="40"/>
      <c r="I113" s="12"/>
      <c r="J113" s="48"/>
      <c r="L113" s="318"/>
      <c r="M113" s="123">
        <v>32</v>
      </c>
    </row>
    <row r="114" spans="1:13" ht="24" customHeight="1">
      <c r="A114" s="70" t="s">
        <v>156</v>
      </c>
      <c r="B114" s="52" t="s">
        <v>144</v>
      </c>
      <c r="C114" s="52"/>
      <c r="D114" s="52"/>
      <c r="E114" s="52"/>
      <c r="F114" s="125">
        <f>F115+F133+F158</f>
        <v>216</v>
      </c>
      <c r="G114" s="97"/>
      <c r="H114" s="40"/>
      <c r="I114" s="12"/>
      <c r="J114" s="48"/>
      <c r="L114" s="330"/>
      <c r="M114" s="125">
        <f>M115+M133+M158</f>
        <v>216</v>
      </c>
    </row>
    <row r="115" spans="1:13" ht="19.5" customHeight="1" hidden="1">
      <c r="A115" s="160" t="s">
        <v>148</v>
      </c>
      <c r="B115" s="162" t="s">
        <v>144</v>
      </c>
      <c r="C115" s="162" t="s">
        <v>142</v>
      </c>
      <c r="D115" s="162"/>
      <c r="E115" s="162"/>
      <c r="F115" s="163">
        <f>F116</f>
        <v>0</v>
      </c>
      <c r="G115" s="94"/>
      <c r="H115" s="37"/>
      <c r="I115" s="13"/>
      <c r="J115" s="13"/>
      <c r="L115" s="328"/>
      <c r="M115" s="163">
        <f>M116</f>
        <v>0</v>
      </c>
    </row>
    <row r="116" spans="1:13" ht="33.75" customHeight="1" hidden="1">
      <c r="A116" s="164" t="s">
        <v>185</v>
      </c>
      <c r="B116" s="156" t="s">
        <v>144</v>
      </c>
      <c r="C116" s="156" t="s">
        <v>142</v>
      </c>
      <c r="D116" s="156" t="s">
        <v>7</v>
      </c>
      <c r="E116" s="156"/>
      <c r="F116" s="157">
        <f>F117</f>
        <v>0</v>
      </c>
      <c r="G116" s="94"/>
      <c r="H116" s="37"/>
      <c r="I116" s="13"/>
      <c r="J116" s="13"/>
      <c r="L116" s="328"/>
      <c r="M116" s="157">
        <f>M117</f>
        <v>0</v>
      </c>
    </row>
    <row r="117" spans="1:13" ht="35.25" customHeight="1" hidden="1">
      <c r="A117" s="155" t="s">
        <v>186</v>
      </c>
      <c r="B117" s="156" t="s">
        <v>144</v>
      </c>
      <c r="C117" s="156" t="s">
        <v>142</v>
      </c>
      <c r="D117" s="156" t="s">
        <v>190</v>
      </c>
      <c r="E117" s="156"/>
      <c r="F117" s="157">
        <f>F118+F123+F128</f>
        <v>0</v>
      </c>
      <c r="G117" s="94"/>
      <c r="H117" s="37"/>
      <c r="I117" s="13"/>
      <c r="J117" s="13"/>
      <c r="L117" s="328"/>
      <c r="M117" s="157">
        <f>M118+M123+M128</f>
        <v>0</v>
      </c>
    </row>
    <row r="118" spans="1:13" ht="33.75" customHeight="1" hidden="1">
      <c r="A118" s="158" t="s">
        <v>192</v>
      </c>
      <c r="B118" s="156" t="s">
        <v>144</v>
      </c>
      <c r="C118" s="156" t="s">
        <v>142</v>
      </c>
      <c r="D118" s="156" t="s">
        <v>191</v>
      </c>
      <c r="E118" s="156"/>
      <c r="F118" s="157">
        <f>F119+F121</f>
        <v>0</v>
      </c>
      <c r="G118" s="94"/>
      <c r="H118" s="37"/>
      <c r="I118" s="13"/>
      <c r="J118" s="13"/>
      <c r="L118" s="328"/>
      <c r="M118" s="157">
        <f>M119+M121</f>
        <v>0</v>
      </c>
    </row>
    <row r="119" spans="1:13" ht="19.5" customHeight="1" hidden="1">
      <c r="A119" s="158" t="s">
        <v>5</v>
      </c>
      <c r="B119" s="156" t="s">
        <v>144</v>
      </c>
      <c r="C119" s="156" t="s">
        <v>142</v>
      </c>
      <c r="D119" s="156" t="s">
        <v>191</v>
      </c>
      <c r="E119" s="156" t="s">
        <v>119</v>
      </c>
      <c r="F119" s="157">
        <f>F120</f>
        <v>0</v>
      </c>
      <c r="G119" s="94"/>
      <c r="H119" s="37"/>
      <c r="I119" s="13"/>
      <c r="J119" s="13"/>
      <c r="L119" s="328"/>
      <c r="M119" s="157">
        <f>M120</f>
        <v>0</v>
      </c>
    </row>
    <row r="120" spans="1:13" ht="21" customHeight="1" hidden="1">
      <c r="A120" s="155" t="s">
        <v>6</v>
      </c>
      <c r="B120" s="156" t="s">
        <v>144</v>
      </c>
      <c r="C120" s="156" t="s">
        <v>142</v>
      </c>
      <c r="D120" s="156" t="s">
        <v>191</v>
      </c>
      <c r="E120" s="156" t="s">
        <v>4</v>
      </c>
      <c r="F120" s="157"/>
      <c r="G120" s="94"/>
      <c r="H120" s="37"/>
      <c r="I120" s="13"/>
      <c r="J120" s="13"/>
      <c r="L120" s="328"/>
      <c r="M120" s="157"/>
    </row>
    <row r="121" spans="1:13" ht="32.25" customHeight="1" hidden="1">
      <c r="A121" s="165" t="s">
        <v>189</v>
      </c>
      <c r="B121" s="156" t="s">
        <v>144</v>
      </c>
      <c r="C121" s="156" t="s">
        <v>142</v>
      </c>
      <c r="D121" s="156" t="s">
        <v>191</v>
      </c>
      <c r="E121" s="156" t="s">
        <v>133</v>
      </c>
      <c r="F121" s="157">
        <f>F122</f>
        <v>0</v>
      </c>
      <c r="G121" s="94"/>
      <c r="H121" s="37"/>
      <c r="I121" s="13"/>
      <c r="J121" s="13"/>
      <c r="L121" s="328"/>
      <c r="M121" s="157">
        <f>M122</f>
        <v>0</v>
      </c>
    </row>
    <row r="122" spans="1:13" ht="38.25" customHeight="1" hidden="1">
      <c r="A122" s="155" t="s">
        <v>132</v>
      </c>
      <c r="B122" s="156" t="s">
        <v>144</v>
      </c>
      <c r="C122" s="156" t="s">
        <v>142</v>
      </c>
      <c r="D122" s="156" t="s">
        <v>191</v>
      </c>
      <c r="E122" s="156" t="s">
        <v>188</v>
      </c>
      <c r="F122" s="157"/>
      <c r="G122" s="94"/>
      <c r="H122" s="37"/>
      <c r="I122" s="13"/>
      <c r="J122" s="13"/>
      <c r="L122" s="328"/>
      <c r="M122" s="157"/>
    </row>
    <row r="123" spans="1:13" ht="19.5" customHeight="1" hidden="1">
      <c r="A123" s="155" t="s">
        <v>194</v>
      </c>
      <c r="B123" s="156" t="s">
        <v>144</v>
      </c>
      <c r="C123" s="156" t="s">
        <v>142</v>
      </c>
      <c r="D123" s="156" t="s">
        <v>193</v>
      </c>
      <c r="E123" s="156"/>
      <c r="F123" s="157">
        <f>F124+F126</f>
        <v>0</v>
      </c>
      <c r="G123" s="94"/>
      <c r="H123" s="37"/>
      <c r="I123" s="13"/>
      <c r="J123" s="13"/>
      <c r="L123" s="328"/>
      <c r="M123" s="157">
        <f>M124+M126</f>
        <v>0</v>
      </c>
    </row>
    <row r="124" spans="1:13" ht="26.25" customHeight="1" hidden="1">
      <c r="A124" s="158" t="s">
        <v>5</v>
      </c>
      <c r="B124" s="156" t="s">
        <v>144</v>
      </c>
      <c r="C124" s="156" t="s">
        <v>142</v>
      </c>
      <c r="D124" s="156" t="s">
        <v>193</v>
      </c>
      <c r="E124" s="156" t="s">
        <v>119</v>
      </c>
      <c r="F124" s="157">
        <f>F125</f>
        <v>0</v>
      </c>
      <c r="G124" s="94"/>
      <c r="H124" s="37"/>
      <c r="I124" s="13"/>
      <c r="J124" s="13"/>
      <c r="L124" s="328"/>
      <c r="M124" s="157">
        <f>M125</f>
        <v>0</v>
      </c>
    </row>
    <row r="125" spans="1:15" ht="24" customHeight="1" hidden="1">
      <c r="A125" s="155" t="s">
        <v>6</v>
      </c>
      <c r="B125" s="156" t="s">
        <v>144</v>
      </c>
      <c r="C125" s="156" t="s">
        <v>142</v>
      </c>
      <c r="D125" s="156" t="s">
        <v>193</v>
      </c>
      <c r="E125" s="156" t="s">
        <v>4</v>
      </c>
      <c r="F125" s="157"/>
      <c r="G125" s="95"/>
      <c r="H125" s="38"/>
      <c r="I125" s="11"/>
      <c r="J125" s="29"/>
      <c r="L125" s="328"/>
      <c r="M125" s="157"/>
      <c r="O125" s="49"/>
    </row>
    <row r="126" spans="1:13" ht="33.75" customHeight="1" hidden="1">
      <c r="A126" s="165" t="s">
        <v>189</v>
      </c>
      <c r="B126" s="156" t="s">
        <v>144</v>
      </c>
      <c r="C126" s="156" t="s">
        <v>142</v>
      </c>
      <c r="D126" s="156" t="s">
        <v>193</v>
      </c>
      <c r="E126" s="156" t="s">
        <v>133</v>
      </c>
      <c r="F126" s="157">
        <f>F127</f>
        <v>0</v>
      </c>
      <c r="G126" s="95"/>
      <c r="H126" s="38"/>
      <c r="I126" s="11"/>
      <c r="J126" s="11"/>
      <c r="L126" s="328"/>
      <c r="M126" s="157">
        <f>M127</f>
        <v>0</v>
      </c>
    </row>
    <row r="127" spans="1:13" ht="24" customHeight="1" hidden="1">
      <c r="A127" s="155" t="s">
        <v>132</v>
      </c>
      <c r="B127" s="156" t="s">
        <v>144</v>
      </c>
      <c r="C127" s="156" t="s">
        <v>142</v>
      </c>
      <c r="D127" s="156" t="s">
        <v>193</v>
      </c>
      <c r="E127" s="156" t="s">
        <v>188</v>
      </c>
      <c r="F127" s="157"/>
      <c r="G127" s="95"/>
      <c r="H127" s="38"/>
      <c r="I127" s="11"/>
      <c r="J127" s="11"/>
      <c r="L127" s="328"/>
      <c r="M127" s="157"/>
    </row>
    <row r="128" spans="1:13" ht="18" customHeight="1" hidden="1">
      <c r="A128" s="155" t="s">
        <v>187</v>
      </c>
      <c r="B128" s="156" t="s">
        <v>144</v>
      </c>
      <c r="C128" s="156" t="s">
        <v>142</v>
      </c>
      <c r="D128" s="156" t="s">
        <v>195</v>
      </c>
      <c r="E128" s="156"/>
      <c r="F128" s="157">
        <f>F129+F131</f>
        <v>0</v>
      </c>
      <c r="G128" s="95"/>
      <c r="H128" s="38"/>
      <c r="I128" s="11"/>
      <c r="J128" s="11"/>
      <c r="L128" s="328"/>
      <c r="M128" s="157">
        <f>M129+M131</f>
        <v>0</v>
      </c>
    </row>
    <row r="129" spans="1:13" ht="33.75" customHeight="1" hidden="1">
      <c r="A129" s="158" t="s">
        <v>5</v>
      </c>
      <c r="B129" s="156" t="s">
        <v>144</v>
      </c>
      <c r="C129" s="156" t="s">
        <v>142</v>
      </c>
      <c r="D129" s="156" t="s">
        <v>195</v>
      </c>
      <c r="E129" s="156" t="s">
        <v>119</v>
      </c>
      <c r="F129" s="157">
        <f>F130</f>
        <v>0</v>
      </c>
      <c r="G129" s="95"/>
      <c r="H129" s="38"/>
      <c r="I129" s="11"/>
      <c r="J129" s="11"/>
      <c r="L129" s="328"/>
      <c r="M129" s="157">
        <f>M130</f>
        <v>0</v>
      </c>
    </row>
    <row r="130" spans="1:13" ht="18" customHeight="1" hidden="1">
      <c r="A130" s="155" t="s">
        <v>6</v>
      </c>
      <c r="B130" s="156" t="s">
        <v>144</v>
      </c>
      <c r="C130" s="156" t="s">
        <v>142</v>
      </c>
      <c r="D130" s="156" t="s">
        <v>195</v>
      </c>
      <c r="E130" s="156" t="s">
        <v>4</v>
      </c>
      <c r="F130" s="157"/>
      <c r="G130" s="95"/>
      <c r="H130" s="38"/>
      <c r="I130" s="11"/>
      <c r="J130" s="11"/>
      <c r="L130" s="328"/>
      <c r="M130" s="157"/>
    </row>
    <row r="131" spans="1:13" ht="31.5" hidden="1">
      <c r="A131" s="165" t="s">
        <v>189</v>
      </c>
      <c r="B131" s="156" t="s">
        <v>144</v>
      </c>
      <c r="C131" s="156" t="s">
        <v>142</v>
      </c>
      <c r="D131" s="156" t="s">
        <v>195</v>
      </c>
      <c r="E131" s="156" t="s">
        <v>133</v>
      </c>
      <c r="F131" s="157">
        <f>F132</f>
        <v>0</v>
      </c>
      <c r="G131" s="98"/>
      <c r="H131" s="71"/>
      <c r="I131" s="13"/>
      <c r="J131" s="50"/>
      <c r="L131" s="328"/>
      <c r="M131" s="157">
        <f>M132</f>
        <v>0</v>
      </c>
    </row>
    <row r="132" spans="1:13" ht="18.75" hidden="1">
      <c r="A132" s="155" t="s">
        <v>132</v>
      </c>
      <c r="B132" s="156" t="s">
        <v>144</v>
      </c>
      <c r="C132" s="156" t="s">
        <v>142</v>
      </c>
      <c r="D132" s="156" t="s">
        <v>195</v>
      </c>
      <c r="E132" s="156" t="s">
        <v>188</v>
      </c>
      <c r="F132" s="157"/>
      <c r="G132" s="98"/>
      <c r="H132" s="71"/>
      <c r="I132" s="13"/>
      <c r="J132" s="50"/>
      <c r="L132" s="328"/>
      <c r="M132" s="157"/>
    </row>
    <row r="133" spans="1:13" ht="18.75" hidden="1">
      <c r="A133" s="22" t="s">
        <v>149</v>
      </c>
      <c r="B133" s="24" t="s">
        <v>144</v>
      </c>
      <c r="C133" s="24" t="s">
        <v>145</v>
      </c>
      <c r="D133" s="24"/>
      <c r="E133" s="24"/>
      <c r="F133" s="124">
        <f>F134+F151</f>
        <v>0</v>
      </c>
      <c r="G133" s="98"/>
      <c r="H133" s="71"/>
      <c r="I133" s="13"/>
      <c r="J133" s="50"/>
      <c r="L133" s="328"/>
      <c r="M133" s="124">
        <f>M134+M151</f>
        <v>0</v>
      </c>
    </row>
    <row r="134" spans="1:13" ht="47.25" hidden="1">
      <c r="A134" s="25" t="s">
        <v>17</v>
      </c>
      <c r="B134" s="9" t="s">
        <v>144</v>
      </c>
      <c r="C134" s="9" t="s">
        <v>145</v>
      </c>
      <c r="D134" s="9" t="s">
        <v>18</v>
      </c>
      <c r="E134" s="9"/>
      <c r="F134" s="123">
        <f>F135</f>
        <v>0</v>
      </c>
      <c r="G134" s="98"/>
      <c r="H134" s="71"/>
      <c r="I134" s="13"/>
      <c r="J134" s="50"/>
      <c r="L134" s="328"/>
      <c r="M134" s="123">
        <f>M135</f>
        <v>0</v>
      </c>
    </row>
    <row r="135" spans="1:13" ht="85.5" customHeight="1" hidden="1">
      <c r="A135" s="25" t="s">
        <v>342</v>
      </c>
      <c r="B135" s="9" t="s">
        <v>144</v>
      </c>
      <c r="C135" s="9" t="s">
        <v>145</v>
      </c>
      <c r="D135" s="9" t="s">
        <v>341</v>
      </c>
      <c r="E135" s="9"/>
      <c r="F135" s="123">
        <f>F136</f>
        <v>0</v>
      </c>
      <c r="G135" s="98"/>
      <c r="H135" s="71"/>
      <c r="I135" s="13"/>
      <c r="J135" s="50"/>
      <c r="L135" s="328"/>
      <c r="M135" s="123">
        <f>M136</f>
        <v>0</v>
      </c>
    </row>
    <row r="136" spans="1:13" ht="18.75" hidden="1">
      <c r="A136" s="72" t="s">
        <v>197</v>
      </c>
      <c r="B136" s="9" t="s">
        <v>144</v>
      </c>
      <c r="C136" s="9" t="s">
        <v>145</v>
      </c>
      <c r="D136" s="9" t="s">
        <v>341</v>
      </c>
      <c r="E136" s="9"/>
      <c r="F136" s="123">
        <f>F146</f>
        <v>0</v>
      </c>
      <c r="G136" s="98"/>
      <c r="H136" s="71"/>
      <c r="I136" s="13"/>
      <c r="J136" s="50"/>
      <c r="L136" s="328"/>
      <c r="M136" s="123">
        <f>M146</f>
        <v>0</v>
      </c>
    </row>
    <row r="137" spans="1:13" ht="18.75" hidden="1">
      <c r="A137" s="158" t="s">
        <v>5</v>
      </c>
      <c r="B137" s="156" t="s">
        <v>144</v>
      </c>
      <c r="C137" s="156" t="s">
        <v>145</v>
      </c>
      <c r="D137" s="156" t="s">
        <v>196</v>
      </c>
      <c r="E137" s="156" t="s">
        <v>119</v>
      </c>
      <c r="F137" s="157">
        <f>F138</f>
        <v>0</v>
      </c>
      <c r="G137" s="98"/>
      <c r="H137" s="71"/>
      <c r="I137" s="13"/>
      <c r="J137" s="50"/>
      <c r="L137" s="328"/>
      <c r="M137" s="157">
        <f>M138</f>
        <v>0</v>
      </c>
    </row>
    <row r="138" spans="1:13" ht="18.75" customHeight="1" hidden="1">
      <c r="A138" s="155" t="s">
        <v>6</v>
      </c>
      <c r="B138" s="156" t="s">
        <v>144</v>
      </c>
      <c r="C138" s="156" t="s">
        <v>145</v>
      </c>
      <c r="D138" s="156" t="s">
        <v>196</v>
      </c>
      <c r="E138" s="156" t="s">
        <v>4</v>
      </c>
      <c r="F138" s="157"/>
      <c r="G138" s="98"/>
      <c r="H138" s="71"/>
      <c r="I138" s="13"/>
      <c r="J138" s="50"/>
      <c r="L138" s="328"/>
      <c r="M138" s="157"/>
    </row>
    <row r="139" spans="1:13" ht="31.5" hidden="1">
      <c r="A139" s="165" t="s">
        <v>189</v>
      </c>
      <c r="B139" s="156" t="s">
        <v>144</v>
      </c>
      <c r="C139" s="156" t="s">
        <v>145</v>
      </c>
      <c r="D139" s="156" t="s">
        <v>196</v>
      </c>
      <c r="E139" s="156" t="s">
        <v>133</v>
      </c>
      <c r="F139" s="157">
        <f>F140</f>
        <v>0</v>
      </c>
      <c r="G139" s="99" t="e">
        <f>#REF!</f>
        <v>#REF!</v>
      </c>
      <c r="H139" s="31" t="e">
        <f>#REF!</f>
        <v>#REF!</v>
      </c>
      <c r="I139" s="10"/>
      <c r="J139" s="50">
        <v>4067.7</v>
      </c>
      <c r="L139" s="328"/>
      <c r="M139" s="157">
        <f>M140</f>
        <v>0</v>
      </c>
    </row>
    <row r="140" spans="1:13" ht="15.75" hidden="1">
      <c r="A140" s="155" t="s">
        <v>132</v>
      </c>
      <c r="B140" s="156" t="s">
        <v>144</v>
      </c>
      <c r="C140" s="156" t="s">
        <v>145</v>
      </c>
      <c r="D140" s="156" t="s">
        <v>196</v>
      </c>
      <c r="E140" s="156" t="s">
        <v>188</v>
      </c>
      <c r="F140" s="157"/>
      <c r="G140" s="95"/>
      <c r="H140" s="38"/>
      <c r="I140" s="11"/>
      <c r="J140" s="11"/>
      <c r="L140" s="328"/>
      <c r="M140" s="157"/>
    </row>
    <row r="141" spans="1:13" ht="21" customHeight="1" hidden="1">
      <c r="A141" s="158" t="s">
        <v>199</v>
      </c>
      <c r="B141" s="156" t="s">
        <v>144</v>
      </c>
      <c r="C141" s="156" t="s">
        <v>145</v>
      </c>
      <c r="D141" s="156" t="s">
        <v>198</v>
      </c>
      <c r="E141" s="156"/>
      <c r="F141" s="157">
        <f>F142+F144</f>
        <v>0</v>
      </c>
      <c r="G141" s="95"/>
      <c r="H141" s="38"/>
      <c r="I141" s="11"/>
      <c r="J141" s="11"/>
      <c r="L141" s="328"/>
      <c r="M141" s="157">
        <f>M142+M144</f>
        <v>0</v>
      </c>
    </row>
    <row r="142" spans="1:13" ht="36.75" customHeight="1" hidden="1">
      <c r="A142" s="158" t="s">
        <v>5</v>
      </c>
      <c r="B142" s="156" t="s">
        <v>144</v>
      </c>
      <c r="C142" s="156" t="s">
        <v>145</v>
      </c>
      <c r="D142" s="156" t="s">
        <v>198</v>
      </c>
      <c r="E142" s="156" t="s">
        <v>119</v>
      </c>
      <c r="F142" s="157">
        <f>F143</f>
        <v>0</v>
      </c>
      <c r="G142" s="95"/>
      <c r="H142" s="38"/>
      <c r="I142" s="11"/>
      <c r="J142" s="11"/>
      <c r="L142" s="328"/>
      <c r="M142" s="157">
        <f>M143</f>
        <v>0</v>
      </c>
    </row>
    <row r="143" spans="1:13" ht="36.75" customHeight="1" hidden="1">
      <c r="A143" s="155" t="s">
        <v>6</v>
      </c>
      <c r="B143" s="156" t="s">
        <v>144</v>
      </c>
      <c r="C143" s="156" t="s">
        <v>145</v>
      </c>
      <c r="D143" s="156" t="s">
        <v>198</v>
      </c>
      <c r="E143" s="156" t="s">
        <v>4</v>
      </c>
      <c r="F143" s="157"/>
      <c r="G143" s="95"/>
      <c r="H143" s="38"/>
      <c r="I143" s="11"/>
      <c r="J143" s="11"/>
      <c r="L143" s="328"/>
      <c r="M143" s="157"/>
    </row>
    <row r="144" spans="1:13" ht="23.25" customHeight="1" hidden="1">
      <c r="A144" s="165" t="s">
        <v>189</v>
      </c>
      <c r="B144" s="156" t="s">
        <v>144</v>
      </c>
      <c r="C144" s="156" t="s">
        <v>145</v>
      </c>
      <c r="D144" s="156" t="s">
        <v>198</v>
      </c>
      <c r="E144" s="156" t="s">
        <v>133</v>
      </c>
      <c r="F144" s="157">
        <f>F145</f>
        <v>0</v>
      </c>
      <c r="G144" s="95"/>
      <c r="H144" s="38"/>
      <c r="I144" s="11"/>
      <c r="J144" s="11"/>
      <c r="L144" s="328"/>
      <c r="M144" s="157">
        <f>M145</f>
        <v>0</v>
      </c>
    </row>
    <row r="145" spans="1:13" ht="15.75" customHeight="1" hidden="1">
      <c r="A145" s="155" t="s">
        <v>132</v>
      </c>
      <c r="B145" s="156" t="s">
        <v>144</v>
      </c>
      <c r="C145" s="156" t="s">
        <v>145</v>
      </c>
      <c r="D145" s="156" t="s">
        <v>198</v>
      </c>
      <c r="E145" s="156" t="s">
        <v>188</v>
      </c>
      <c r="F145" s="157"/>
      <c r="G145" s="95"/>
      <c r="H145" s="38"/>
      <c r="I145" s="11"/>
      <c r="J145" s="11"/>
      <c r="L145" s="328"/>
      <c r="M145" s="157"/>
    </row>
    <row r="146" spans="1:13" ht="102" customHeight="1" hidden="1">
      <c r="A146" s="25" t="s">
        <v>257</v>
      </c>
      <c r="B146" s="9" t="s">
        <v>144</v>
      </c>
      <c r="C146" s="9" t="s">
        <v>145</v>
      </c>
      <c r="D146" s="9" t="s">
        <v>343</v>
      </c>
      <c r="E146" s="9"/>
      <c r="F146" s="123">
        <f>F147+F149</f>
        <v>0</v>
      </c>
      <c r="G146" s="95"/>
      <c r="H146" s="38"/>
      <c r="I146" s="11"/>
      <c r="J146" s="11"/>
      <c r="L146" s="328"/>
      <c r="M146" s="123">
        <f>M147+M149</f>
        <v>0</v>
      </c>
    </row>
    <row r="147" spans="1:13" ht="15.75" customHeight="1" hidden="1">
      <c r="A147" s="166" t="s">
        <v>5</v>
      </c>
      <c r="B147" s="9" t="s">
        <v>144</v>
      </c>
      <c r="C147" s="9" t="s">
        <v>145</v>
      </c>
      <c r="D147" s="9" t="s">
        <v>343</v>
      </c>
      <c r="E147" s="9" t="s">
        <v>119</v>
      </c>
      <c r="F147" s="123">
        <f>F148</f>
        <v>0</v>
      </c>
      <c r="G147" s="95"/>
      <c r="H147" s="38"/>
      <c r="I147" s="11"/>
      <c r="J147" s="11"/>
      <c r="L147" s="328"/>
      <c r="M147" s="123">
        <f>M148</f>
        <v>0</v>
      </c>
    </row>
    <row r="148" spans="1:13" ht="33.75" customHeight="1" hidden="1">
      <c r="A148" s="154" t="s">
        <v>6</v>
      </c>
      <c r="B148" s="9" t="s">
        <v>144</v>
      </c>
      <c r="C148" s="9" t="s">
        <v>145</v>
      </c>
      <c r="D148" s="9" t="s">
        <v>343</v>
      </c>
      <c r="E148" s="9" t="s">
        <v>4</v>
      </c>
      <c r="F148" s="123">
        <f>'Ведомственные расходы'!G149</f>
        <v>0</v>
      </c>
      <c r="G148" s="95" t="e">
        <f>G149</f>
        <v>#REF!</v>
      </c>
      <c r="H148" s="40" t="e">
        <f>G148+F148</f>
        <v>#REF!</v>
      </c>
      <c r="I148" s="12"/>
      <c r="J148" s="12"/>
      <c r="L148" s="328"/>
      <c r="M148" s="123">
        <f>'Ведомственные расходы'!N149</f>
        <v>0</v>
      </c>
    </row>
    <row r="149" spans="1:13" ht="18.75" customHeight="1" hidden="1">
      <c r="A149" s="25" t="s">
        <v>189</v>
      </c>
      <c r="B149" s="9" t="s">
        <v>144</v>
      </c>
      <c r="C149" s="9" t="s">
        <v>145</v>
      </c>
      <c r="D149" s="9" t="s">
        <v>343</v>
      </c>
      <c r="E149" s="9" t="s">
        <v>133</v>
      </c>
      <c r="F149" s="123">
        <f>F150</f>
        <v>0</v>
      </c>
      <c r="G149" s="95" t="e">
        <f>G150</f>
        <v>#REF!</v>
      </c>
      <c r="H149" s="40" t="e">
        <f>G149+F149</f>
        <v>#REF!</v>
      </c>
      <c r="I149" s="12"/>
      <c r="J149" s="12"/>
      <c r="L149" s="328"/>
      <c r="M149" s="123">
        <f>M150</f>
        <v>0</v>
      </c>
    </row>
    <row r="150" spans="1:13" ht="24" customHeight="1" hidden="1">
      <c r="A150" s="25" t="s">
        <v>132</v>
      </c>
      <c r="B150" s="9" t="s">
        <v>144</v>
      </c>
      <c r="C150" s="9" t="s">
        <v>145</v>
      </c>
      <c r="D150" s="9" t="s">
        <v>343</v>
      </c>
      <c r="E150" s="9" t="s">
        <v>188</v>
      </c>
      <c r="F150" s="123"/>
      <c r="G150" s="100" t="e">
        <f>'Ведомственные расходы'!#REF!</f>
        <v>#REF!</v>
      </c>
      <c r="H150" s="41" t="e">
        <f>'Ведомственные расходы'!#REF!</f>
        <v>#REF!</v>
      </c>
      <c r="I150" s="7"/>
      <c r="J150" s="7"/>
      <c r="L150" s="328"/>
      <c r="M150" s="123"/>
    </row>
    <row r="151" spans="1:13" ht="49.5" customHeight="1" hidden="1">
      <c r="A151" s="25" t="s">
        <v>17</v>
      </c>
      <c r="B151" s="9" t="s">
        <v>144</v>
      </c>
      <c r="C151" s="9" t="s">
        <v>145</v>
      </c>
      <c r="D151" s="9" t="s">
        <v>18</v>
      </c>
      <c r="E151" s="9"/>
      <c r="F151" s="127">
        <f>F152</f>
        <v>0</v>
      </c>
      <c r="G151" s="100"/>
      <c r="H151" s="41"/>
      <c r="I151" s="7"/>
      <c r="J151" s="7"/>
      <c r="L151" s="328"/>
      <c r="M151" s="127">
        <f>M152</f>
        <v>0</v>
      </c>
    </row>
    <row r="152" spans="1:13" ht="102" customHeight="1" hidden="1">
      <c r="A152" s="25" t="s">
        <v>344</v>
      </c>
      <c r="B152" s="9" t="s">
        <v>144</v>
      </c>
      <c r="C152" s="9" t="s">
        <v>145</v>
      </c>
      <c r="D152" s="9" t="s">
        <v>345</v>
      </c>
      <c r="E152" s="9"/>
      <c r="F152" s="123">
        <f>F153</f>
        <v>0</v>
      </c>
      <c r="G152" s="100"/>
      <c r="H152" s="41"/>
      <c r="I152" s="7"/>
      <c r="J152" s="7"/>
      <c r="L152" s="328"/>
      <c r="M152" s="123">
        <f>M153</f>
        <v>0</v>
      </c>
    </row>
    <row r="153" spans="1:13" ht="99.75" customHeight="1" hidden="1">
      <c r="A153" s="25" t="s">
        <v>227</v>
      </c>
      <c r="B153" s="9" t="s">
        <v>144</v>
      </c>
      <c r="C153" s="9" t="s">
        <v>145</v>
      </c>
      <c r="D153" s="9" t="s">
        <v>346</v>
      </c>
      <c r="E153" s="9"/>
      <c r="F153" s="123">
        <f>F154+F156</f>
        <v>0</v>
      </c>
      <c r="G153" s="100"/>
      <c r="H153" s="41"/>
      <c r="I153" s="7"/>
      <c r="J153" s="7"/>
      <c r="L153" s="328"/>
      <c r="M153" s="123">
        <f>M154+M156</f>
        <v>0</v>
      </c>
    </row>
    <row r="154" spans="1:13" ht="22.5" customHeight="1" hidden="1">
      <c r="A154" s="72" t="s">
        <v>5</v>
      </c>
      <c r="B154" s="9" t="s">
        <v>144</v>
      </c>
      <c r="C154" s="9" t="s">
        <v>145</v>
      </c>
      <c r="D154" s="9" t="s">
        <v>346</v>
      </c>
      <c r="E154" s="9" t="s">
        <v>119</v>
      </c>
      <c r="F154" s="123">
        <f>F155</f>
        <v>0</v>
      </c>
      <c r="G154" s="100"/>
      <c r="H154" s="41"/>
      <c r="I154" s="7"/>
      <c r="J154" s="7"/>
      <c r="L154" s="328"/>
      <c r="M154" s="123">
        <f>M155</f>
        <v>0</v>
      </c>
    </row>
    <row r="155" spans="1:13" ht="36.75" customHeight="1" hidden="1">
      <c r="A155" s="25" t="s">
        <v>6</v>
      </c>
      <c r="B155" s="9" t="s">
        <v>144</v>
      </c>
      <c r="C155" s="9" t="s">
        <v>145</v>
      </c>
      <c r="D155" s="9" t="s">
        <v>346</v>
      </c>
      <c r="E155" s="9" t="s">
        <v>4</v>
      </c>
      <c r="F155" s="123">
        <f>'Ведомственные расходы'!G156</f>
        <v>0</v>
      </c>
      <c r="G155" s="88"/>
      <c r="H155" s="31"/>
      <c r="I155" s="10"/>
      <c r="J155" s="50"/>
      <c r="L155" s="328"/>
      <c r="M155" s="123">
        <f>'Ведомственные расходы'!N156</f>
        <v>0</v>
      </c>
    </row>
    <row r="156" spans="1:13" ht="38.25" customHeight="1" hidden="1">
      <c r="A156" s="132" t="s">
        <v>189</v>
      </c>
      <c r="B156" s="9" t="s">
        <v>144</v>
      </c>
      <c r="C156" s="9" t="s">
        <v>145</v>
      </c>
      <c r="D156" s="9" t="s">
        <v>346</v>
      </c>
      <c r="E156" s="9" t="s">
        <v>133</v>
      </c>
      <c r="F156" s="123">
        <f>F157</f>
        <v>0</v>
      </c>
      <c r="G156" s="88"/>
      <c r="H156" s="31"/>
      <c r="I156" s="10"/>
      <c r="J156" s="50"/>
      <c r="L156" s="328"/>
      <c r="M156" s="123">
        <f>M157</f>
        <v>0</v>
      </c>
    </row>
    <row r="157" spans="1:15" ht="21.75" customHeight="1" hidden="1">
      <c r="A157" s="25" t="s">
        <v>132</v>
      </c>
      <c r="B157" s="9" t="s">
        <v>144</v>
      </c>
      <c r="C157" s="9" t="s">
        <v>145</v>
      </c>
      <c r="D157" s="9" t="s">
        <v>346</v>
      </c>
      <c r="E157" s="9" t="s">
        <v>188</v>
      </c>
      <c r="F157" s="123"/>
      <c r="G157" s="89" t="e">
        <f>G9+#REF!+G115+G125+#REF!+#REF!+#REF!+#REF!+#REF!+#REF!+#REF!+#REF!+#REF!</f>
        <v>#REF!</v>
      </c>
      <c r="H157" s="20" t="e">
        <f>H9+#REF!+H115+H125+#REF!+#REF!+#REF!+#REF!+#REF!+#REF!+#REF!+#REF!+#REF!</f>
        <v>#REF!</v>
      </c>
      <c r="I157" s="42"/>
      <c r="J157" s="42"/>
      <c r="K157" s="21"/>
      <c r="L157" s="243"/>
      <c r="M157" s="123"/>
      <c r="N157" s="21"/>
      <c r="O157" s="21"/>
    </row>
    <row r="158" spans="1:13" ht="15.75">
      <c r="A158" s="73" t="s">
        <v>61</v>
      </c>
      <c r="B158" s="24" t="s">
        <v>144</v>
      </c>
      <c r="C158" s="24" t="s">
        <v>146</v>
      </c>
      <c r="D158" s="24"/>
      <c r="E158" s="24"/>
      <c r="F158" s="124">
        <f>F159</f>
        <v>216</v>
      </c>
      <c r="L158" s="329"/>
      <c r="M158" s="124">
        <f>M159</f>
        <v>216</v>
      </c>
    </row>
    <row r="159" spans="1:13" ht="47.25">
      <c r="A159" s="25" t="s">
        <v>17</v>
      </c>
      <c r="B159" s="9" t="s">
        <v>144</v>
      </c>
      <c r="C159" s="9" t="s">
        <v>146</v>
      </c>
      <c r="D159" s="9" t="s">
        <v>18</v>
      </c>
      <c r="E159" s="9"/>
      <c r="F159" s="123">
        <f>F160</f>
        <v>216</v>
      </c>
      <c r="L159" s="143"/>
      <c r="M159" s="123">
        <f>M160</f>
        <v>216</v>
      </c>
    </row>
    <row r="160" spans="1:13" ht="78" customHeight="1">
      <c r="A160" s="25" t="s">
        <v>97</v>
      </c>
      <c r="B160" s="9" t="s">
        <v>144</v>
      </c>
      <c r="C160" s="9" t="s">
        <v>146</v>
      </c>
      <c r="D160" s="9" t="s">
        <v>258</v>
      </c>
      <c r="E160" s="9"/>
      <c r="F160" s="123">
        <f>F161+F166+F171+F176+F181+F186</f>
        <v>216</v>
      </c>
      <c r="L160" s="143"/>
      <c r="M160" s="123">
        <f>M161+M166+M171+M176+M181+M186</f>
        <v>216</v>
      </c>
    </row>
    <row r="161" spans="1:13" ht="94.5" hidden="1">
      <c r="A161" s="25" t="s">
        <v>44</v>
      </c>
      <c r="B161" s="9" t="s">
        <v>144</v>
      </c>
      <c r="C161" s="9" t="s">
        <v>146</v>
      </c>
      <c r="D161" s="9" t="s">
        <v>263</v>
      </c>
      <c r="E161" s="9"/>
      <c r="F161" s="123">
        <f>F162+F164</f>
        <v>0</v>
      </c>
      <c r="L161" s="242"/>
      <c r="M161" s="123">
        <f>M162+M164</f>
        <v>0</v>
      </c>
    </row>
    <row r="162" spans="1:13" ht="15.75" hidden="1">
      <c r="A162" s="166" t="s">
        <v>5</v>
      </c>
      <c r="B162" s="9" t="s">
        <v>144</v>
      </c>
      <c r="C162" s="9" t="s">
        <v>146</v>
      </c>
      <c r="D162" s="9" t="s">
        <v>263</v>
      </c>
      <c r="E162" s="9" t="s">
        <v>119</v>
      </c>
      <c r="F162" s="123">
        <f>F163</f>
        <v>0</v>
      </c>
      <c r="L162" s="242"/>
      <c r="M162" s="123">
        <f>M163</f>
        <v>0</v>
      </c>
    </row>
    <row r="163" spans="1:13" ht="31.5" hidden="1">
      <c r="A163" s="154" t="s">
        <v>6</v>
      </c>
      <c r="B163" s="9" t="s">
        <v>144</v>
      </c>
      <c r="C163" s="9" t="s">
        <v>146</v>
      </c>
      <c r="D163" s="9" t="s">
        <v>263</v>
      </c>
      <c r="E163" s="9" t="s">
        <v>4</v>
      </c>
      <c r="F163" s="123">
        <f>'Ведомственные расходы'!G164</f>
        <v>0</v>
      </c>
      <c r="L163" s="242"/>
      <c r="M163" s="123">
        <f>'Ведомственные расходы'!N164</f>
        <v>0</v>
      </c>
    </row>
    <row r="164" spans="1:13" ht="31.5" hidden="1">
      <c r="A164" s="177" t="s">
        <v>189</v>
      </c>
      <c r="B164" s="9" t="s">
        <v>144</v>
      </c>
      <c r="C164" s="9" t="s">
        <v>146</v>
      </c>
      <c r="D164" s="9" t="s">
        <v>39</v>
      </c>
      <c r="E164" s="9" t="s">
        <v>133</v>
      </c>
      <c r="F164" s="123">
        <f>F165</f>
        <v>0</v>
      </c>
      <c r="L164" s="242"/>
      <c r="M164" s="123">
        <f>M165</f>
        <v>0</v>
      </c>
    </row>
    <row r="165" spans="1:13" ht="15.75" hidden="1">
      <c r="A165" s="154" t="s">
        <v>132</v>
      </c>
      <c r="B165" s="9" t="s">
        <v>144</v>
      </c>
      <c r="C165" s="9" t="s">
        <v>146</v>
      </c>
      <c r="D165" s="9" t="s">
        <v>39</v>
      </c>
      <c r="E165" s="9" t="s">
        <v>188</v>
      </c>
      <c r="F165" s="123"/>
      <c r="L165" s="242"/>
      <c r="M165" s="123"/>
    </row>
    <row r="166" spans="1:13" ht="94.5">
      <c r="A166" s="154" t="s">
        <v>75</v>
      </c>
      <c r="B166" s="9" t="s">
        <v>144</v>
      </c>
      <c r="C166" s="9" t="s">
        <v>146</v>
      </c>
      <c r="D166" s="9" t="s">
        <v>264</v>
      </c>
      <c r="E166" s="9"/>
      <c r="F166" s="123">
        <f>F167+F169</f>
        <v>10</v>
      </c>
      <c r="L166" s="2"/>
      <c r="M166" s="123">
        <f>M167+M169</f>
        <v>10</v>
      </c>
    </row>
    <row r="167" spans="1:13" ht="15.75">
      <c r="A167" s="166" t="s">
        <v>5</v>
      </c>
      <c r="B167" s="9" t="s">
        <v>144</v>
      </c>
      <c r="C167" s="9" t="s">
        <v>146</v>
      </c>
      <c r="D167" s="9" t="s">
        <v>264</v>
      </c>
      <c r="E167" s="9" t="s">
        <v>119</v>
      </c>
      <c r="F167" s="123">
        <v>10</v>
      </c>
      <c r="L167" s="2"/>
      <c r="M167" s="123">
        <v>10</v>
      </c>
    </row>
    <row r="168" spans="1:13" ht="31.5" hidden="1">
      <c r="A168" s="154" t="s">
        <v>6</v>
      </c>
      <c r="B168" s="9" t="s">
        <v>144</v>
      </c>
      <c r="C168" s="9" t="s">
        <v>146</v>
      </c>
      <c r="D168" s="9" t="s">
        <v>264</v>
      </c>
      <c r="E168" s="9" t="s">
        <v>4</v>
      </c>
      <c r="F168" s="123">
        <f>'Ведомственные расходы'!G170</f>
        <v>10</v>
      </c>
      <c r="L168" s="242"/>
      <c r="M168" s="123">
        <f>'Ведомственные расходы'!N170</f>
        <v>0</v>
      </c>
    </row>
    <row r="169" spans="1:13" ht="31.5" hidden="1">
      <c r="A169" s="177" t="s">
        <v>189</v>
      </c>
      <c r="B169" s="9" t="s">
        <v>144</v>
      </c>
      <c r="C169" s="9" t="s">
        <v>146</v>
      </c>
      <c r="D169" s="9" t="s">
        <v>40</v>
      </c>
      <c r="E169" s="9" t="s">
        <v>133</v>
      </c>
      <c r="F169" s="123">
        <f>F170</f>
        <v>0</v>
      </c>
      <c r="L169" s="242"/>
      <c r="M169" s="123">
        <f>M170</f>
        <v>0</v>
      </c>
    </row>
    <row r="170" spans="1:13" ht="15.75" hidden="1">
      <c r="A170" s="154" t="s">
        <v>132</v>
      </c>
      <c r="B170" s="9" t="s">
        <v>144</v>
      </c>
      <c r="C170" s="9" t="s">
        <v>146</v>
      </c>
      <c r="D170" s="9" t="s">
        <v>40</v>
      </c>
      <c r="E170" s="9" t="s">
        <v>188</v>
      </c>
      <c r="F170" s="123"/>
      <c r="L170" s="242"/>
      <c r="M170" s="123"/>
    </row>
    <row r="171" spans="1:13" ht="94.5" hidden="1">
      <c r="A171" s="25" t="s">
        <v>304</v>
      </c>
      <c r="B171" s="9" t="s">
        <v>144</v>
      </c>
      <c r="C171" s="9" t="s">
        <v>146</v>
      </c>
      <c r="D171" s="9" t="s">
        <v>265</v>
      </c>
      <c r="E171" s="9"/>
      <c r="F171" s="123">
        <f>F172+F174</f>
        <v>0</v>
      </c>
      <c r="L171" s="242"/>
      <c r="M171" s="123">
        <f>M172+M174</f>
        <v>0</v>
      </c>
    </row>
    <row r="172" spans="1:13" ht="15.75" hidden="1">
      <c r="A172" s="166" t="s">
        <v>5</v>
      </c>
      <c r="B172" s="9" t="s">
        <v>144</v>
      </c>
      <c r="C172" s="9" t="s">
        <v>146</v>
      </c>
      <c r="D172" s="9" t="s">
        <v>265</v>
      </c>
      <c r="E172" s="9" t="s">
        <v>119</v>
      </c>
      <c r="F172" s="123">
        <v>0</v>
      </c>
      <c r="L172" s="242"/>
      <c r="M172" s="123">
        <v>0</v>
      </c>
    </row>
    <row r="173" spans="1:13" ht="31.5" hidden="1">
      <c r="A173" s="154" t="s">
        <v>6</v>
      </c>
      <c r="B173" s="9" t="s">
        <v>144</v>
      </c>
      <c r="C173" s="9" t="s">
        <v>146</v>
      </c>
      <c r="D173" s="9" t="s">
        <v>265</v>
      </c>
      <c r="E173" s="9" t="s">
        <v>4</v>
      </c>
      <c r="F173" s="123">
        <f>'Ведомственные расходы'!G175</f>
        <v>10</v>
      </c>
      <c r="L173" s="242"/>
      <c r="M173" s="123">
        <f>'Ведомственные расходы'!N175</f>
        <v>0</v>
      </c>
    </row>
    <row r="174" spans="1:13" ht="31.5" hidden="1">
      <c r="A174" s="177" t="s">
        <v>189</v>
      </c>
      <c r="B174" s="9" t="s">
        <v>144</v>
      </c>
      <c r="C174" s="9" t="s">
        <v>146</v>
      </c>
      <c r="D174" s="9" t="s">
        <v>41</v>
      </c>
      <c r="E174" s="9" t="s">
        <v>133</v>
      </c>
      <c r="F174" s="123">
        <f>F175</f>
        <v>0</v>
      </c>
      <c r="L174" s="242"/>
      <c r="M174" s="123">
        <f>M175</f>
        <v>0</v>
      </c>
    </row>
    <row r="175" spans="1:13" ht="15.75" hidden="1">
      <c r="A175" s="154" t="s">
        <v>132</v>
      </c>
      <c r="B175" s="9" t="s">
        <v>144</v>
      </c>
      <c r="C175" s="9" t="s">
        <v>146</v>
      </c>
      <c r="D175" s="9" t="s">
        <v>41</v>
      </c>
      <c r="E175" s="9" t="s">
        <v>188</v>
      </c>
      <c r="F175" s="123"/>
      <c r="L175" s="242"/>
      <c r="M175" s="123"/>
    </row>
    <row r="176" spans="1:13" ht="94.5">
      <c r="A176" s="154" t="s">
        <v>181</v>
      </c>
      <c r="B176" s="9" t="s">
        <v>144</v>
      </c>
      <c r="C176" s="9" t="s">
        <v>146</v>
      </c>
      <c r="D176" s="9" t="s">
        <v>266</v>
      </c>
      <c r="E176" s="9"/>
      <c r="F176" s="127">
        <f>F177</f>
        <v>25</v>
      </c>
      <c r="L176" s="2"/>
      <c r="M176" s="127">
        <f>M177</f>
        <v>25</v>
      </c>
    </row>
    <row r="177" spans="1:13" ht="15.75">
      <c r="A177" s="166" t="s">
        <v>5</v>
      </c>
      <c r="B177" s="9" t="s">
        <v>144</v>
      </c>
      <c r="C177" s="9" t="s">
        <v>146</v>
      </c>
      <c r="D177" s="9" t="s">
        <v>266</v>
      </c>
      <c r="E177" s="9" t="s">
        <v>119</v>
      </c>
      <c r="F177" s="123">
        <v>25</v>
      </c>
      <c r="L177" s="2"/>
      <c r="M177" s="123">
        <v>25</v>
      </c>
    </row>
    <row r="178" spans="1:13" ht="31.5" hidden="1">
      <c r="A178" s="154" t="s">
        <v>6</v>
      </c>
      <c r="B178" s="9" t="s">
        <v>144</v>
      </c>
      <c r="C178" s="9" t="s">
        <v>146</v>
      </c>
      <c r="D178" s="9" t="s">
        <v>266</v>
      </c>
      <c r="E178" s="9" t="s">
        <v>4</v>
      </c>
      <c r="F178" s="123">
        <f>'Ведомственные расходы'!G180</f>
        <v>25</v>
      </c>
      <c r="L178" s="242"/>
      <c r="M178" s="123">
        <f>'Ведомственные расходы'!N180</f>
        <v>0</v>
      </c>
    </row>
    <row r="179" spans="1:13" ht="31.5" hidden="1">
      <c r="A179" s="177" t="s">
        <v>189</v>
      </c>
      <c r="B179" s="9" t="s">
        <v>144</v>
      </c>
      <c r="C179" s="9" t="s">
        <v>146</v>
      </c>
      <c r="D179" s="9" t="s">
        <v>42</v>
      </c>
      <c r="E179" s="9" t="s">
        <v>133</v>
      </c>
      <c r="F179" s="123">
        <f>F180</f>
        <v>0</v>
      </c>
      <c r="L179" s="242"/>
      <c r="M179" s="123">
        <f>M180</f>
        <v>0</v>
      </c>
    </row>
    <row r="180" spans="1:13" ht="15.75" hidden="1">
      <c r="A180" s="154" t="s">
        <v>132</v>
      </c>
      <c r="B180" s="9" t="s">
        <v>144</v>
      </c>
      <c r="C180" s="9" t="s">
        <v>146</v>
      </c>
      <c r="D180" s="9" t="s">
        <v>42</v>
      </c>
      <c r="E180" s="9" t="s">
        <v>188</v>
      </c>
      <c r="F180" s="123"/>
      <c r="L180" s="242"/>
      <c r="M180" s="123"/>
    </row>
    <row r="181" spans="1:13" ht="94.5">
      <c r="A181" s="154" t="s">
        <v>353</v>
      </c>
      <c r="B181" s="9" t="s">
        <v>144</v>
      </c>
      <c r="C181" s="9" t="s">
        <v>146</v>
      </c>
      <c r="D181" s="9" t="s">
        <v>267</v>
      </c>
      <c r="E181" s="9"/>
      <c r="F181" s="123">
        <f>F182</f>
        <v>156</v>
      </c>
      <c r="L181" s="143"/>
      <c r="M181" s="123">
        <f>M182</f>
        <v>156</v>
      </c>
    </row>
    <row r="182" spans="1:13" ht="15.75">
      <c r="A182" s="166" t="s">
        <v>5</v>
      </c>
      <c r="B182" s="9" t="s">
        <v>144</v>
      </c>
      <c r="C182" s="9" t="s">
        <v>146</v>
      </c>
      <c r="D182" s="9" t="s">
        <v>267</v>
      </c>
      <c r="E182" s="9" t="s">
        <v>119</v>
      </c>
      <c r="F182" s="123">
        <v>156</v>
      </c>
      <c r="L182" s="143"/>
      <c r="M182" s="123">
        <v>156</v>
      </c>
    </row>
    <row r="183" spans="1:13" ht="31.5" hidden="1">
      <c r="A183" s="154" t="s">
        <v>6</v>
      </c>
      <c r="B183" s="9" t="s">
        <v>144</v>
      </c>
      <c r="C183" s="9" t="s">
        <v>146</v>
      </c>
      <c r="D183" s="9" t="s">
        <v>267</v>
      </c>
      <c r="E183" s="9" t="s">
        <v>4</v>
      </c>
      <c r="F183" s="123">
        <f>'Ведомственные расходы'!G185</f>
        <v>50</v>
      </c>
      <c r="L183" s="242"/>
      <c r="M183" s="123">
        <f>'Ведомственные расходы'!N185</f>
        <v>0</v>
      </c>
    </row>
    <row r="184" spans="1:13" ht="31.5" hidden="1">
      <c r="A184" s="177" t="s">
        <v>189</v>
      </c>
      <c r="B184" s="9" t="s">
        <v>144</v>
      </c>
      <c r="C184" s="9" t="s">
        <v>146</v>
      </c>
      <c r="D184" s="9" t="s">
        <v>267</v>
      </c>
      <c r="E184" s="9" t="s">
        <v>133</v>
      </c>
      <c r="F184" s="124"/>
      <c r="L184" s="242"/>
      <c r="M184" s="124"/>
    </row>
    <row r="185" spans="1:13" ht="15.75" hidden="1">
      <c r="A185" s="154" t="s">
        <v>132</v>
      </c>
      <c r="B185" s="9" t="s">
        <v>144</v>
      </c>
      <c r="C185" s="9" t="s">
        <v>146</v>
      </c>
      <c r="D185" s="9" t="s">
        <v>267</v>
      </c>
      <c r="E185" s="9" t="s">
        <v>188</v>
      </c>
      <c r="F185" s="123"/>
      <c r="L185" s="242"/>
      <c r="M185" s="123"/>
    </row>
    <row r="186" spans="1:13" ht="94.5">
      <c r="A186" s="154" t="s">
        <v>262</v>
      </c>
      <c r="B186" s="9" t="s">
        <v>144</v>
      </c>
      <c r="C186" s="9" t="s">
        <v>146</v>
      </c>
      <c r="D186" s="9" t="s">
        <v>354</v>
      </c>
      <c r="E186" s="9"/>
      <c r="F186" s="123">
        <f>F187</f>
        <v>25</v>
      </c>
      <c r="L186" s="143"/>
      <c r="M186" s="123">
        <f>M187</f>
        <v>25</v>
      </c>
    </row>
    <row r="187" spans="1:13" ht="15.75">
      <c r="A187" s="166" t="s">
        <v>5</v>
      </c>
      <c r="B187" s="9" t="s">
        <v>144</v>
      </c>
      <c r="C187" s="9" t="s">
        <v>146</v>
      </c>
      <c r="D187" s="9" t="s">
        <v>354</v>
      </c>
      <c r="E187" s="9" t="s">
        <v>119</v>
      </c>
      <c r="F187" s="143">
        <v>25</v>
      </c>
      <c r="L187" s="143"/>
      <c r="M187" s="143">
        <v>25</v>
      </c>
    </row>
    <row r="188" spans="1:13" ht="16.5" customHeight="1" hidden="1">
      <c r="A188" s="154" t="s">
        <v>6</v>
      </c>
      <c r="B188" s="9" t="s">
        <v>144</v>
      </c>
      <c r="C188" s="9" t="s">
        <v>146</v>
      </c>
      <c r="D188" s="9" t="s">
        <v>354</v>
      </c>
      <c r="E188" s="9" t="s">
        <v>4</v>
      </c>
      <c r="F188" s="143">
        <f>'Ведомственные расходы'!G190</f>
        <v>5</v>
      </c>
      <c r="L188" s="242"/>
      <c r="M188" s="143">
        <f>'Ведомственные расходы'!N190</f>
        <v>0</v>
      </c>
    </row>
    <row r="189" spans="1:13" ht="31.5" hidden="1">
      <c r="A189" s="154" t="s">
        <v>189</v>
      </c>
      <c r="B189" s="9" t="s">
        <v>144</v>
      </c>
      <c r="C189" s="9" t="s">
        <v>146</v>
      </c>
      <c r="D189" s="9" t="s">
        <v>43</v>
      </c>
      <c r="E189" s="9" t="s">
        <v>133</v>
      </c>
      <c r="F189" s="143"/>
      <c r="L189" s="242"/>
      <c r="M189" s="143"/>
    </row>
    <row r="190" spans="1:13" ht="20.25" customHeight="1" hidden="1">
      <c r="A190" s="154" t="s">
        <v>132</v>
      </c>
      <c r="B190" s="9" t="s">
        <v>144</v>
      </c>
      <c r="C190" s="9" t="s">
        <v>146</v>
      </c>
      <c r="D190" s="9" t="s">
        <v>43</v>
      </c>
      <c r="E190" s="9" t="s">
        <v>188</v>
      </c>
      <c r="F190" s="171">
        <f>F191</f>
        <v>0</v>
      </c>
      <c r="L190" s="242"/>
      <c r="M190" s="171">
        <f>M191</f>
        <v>0</v>
      </c>
    </row>
    <row r="191" spans="1:13" ht="25.5" customHeight="1" hidden="1">
      <c r="A191" s="153" t="s">
        <v>186</v>
      </c>
      <c r="B191" s="168" t="s">
        <v>143</v>
      </c>
      <c r="C191" s="168" t="s">
        <v>142</v>
      </c>
      <c r="D191" s="168" t="s">
        <v>202</v>
      </c>
      <c r="E191" s="168"/>
      <c r="F191" s="171">
        <f>F192</f>
        <v>0</v>
      </c>
      <c r="L191" s="242"/>
      <c r="M191" s="171">
        <f>M192</f>
        <v>0</v>
      </c>
    </row>
    <row r="192" spans="1:13" ht="15.75" hidden="1">
      <c r="A192" s="167" t="s">
        <v>197</v>
      </c>
      <c r="B192" s="168" t="s">
        <v>143</v>
      </c>
      <c r="C192" s="168" t="s">
        <v>142</v>
      </c>
      <c r="D192" s="168" t="s">
        <v>203</v>
      </c>
      <c r="E192" s="168"/>
      <c r="F192" s="171">
        <f>F193</f>
        <v>0</v>
      </c>
      <c r="L192" s="242"/>
      <c r="M192" s="171">
        <f>M193</f>
        <v>0</v>
      </c>
    </row>
    <row r="193" spans="1:13" ht="31.5" hidden="1">
      <c r="A193" s="153" t="s">
        <v>201</v>
      </c>
      <c r="B193" s="168" t="s">
        <v>143</v>
      </c>
      <c r="C193" s="168" t="s">
        <v>142</v>
      </c>
      <c r="D193" s="168" t="s">
        <v>203</v>
      </c>
      <c r="E193" s="168" t="s">
        <v>200</v>
      </c>
      <c r="F193" s="171">
        <f>F194</f>
        <v>0</v>
      </c>
      <c r="L193" s="242"/>
      <c r="M193" s="171">
        <f>M194</f>
        <v>0</v>
      </c>
    </row>
    <row r="194" spans="1:13" ht="15.75" hidden="1">
      <c r="A194" s="167" t="s">
        <v>134</v>
      </c>
      <c r="B194" s="168" t="s">
        <v>143</v>
      </c>
      <c r="C194" s="168" t="s">
        <v>142</v>
      </c>
      <c r="D194" s="168" t="s">
        <v>203</v>
      </c>
      <c r="E194" s="168" t="s">
        <v>247</v>
      </c>
      <c r="F194" s="171"/>
      <c r="L194" s="242"/>
      <c r="M194" s="171"/>
    </row>
    <row r="195" spans="1:13" ht="15.75">
      <c r="A195" s="70" t="s">
        <v>204</v>
      </c>
      <c r="B195" s="186" t="s">
        <v>143</v>
      </c>
      <c r="C195" s="186"/>
      <c r="D195" s="186"/>
      <c r="E195" s="186"/>
      <c r="F195" s="179">
        <f>F196</f>
        <v>994.8</v>
      </c>
      <c r="L195" s="320"/>
      <c r="M195" s="179">
        <f>M196</f>
        <v>994.8</v>
      </c>
    </row>
    <row r="196" spans="1:13" ht="15.75">
      <c r="A196" s="22" t="s">
        <v>167</v>
      </c>
      <c r="B196" s="51" t="s">
        <v>143</v>
      </c>
      <c r="C196" s="51" t="s">
        <v>142</v>
      </c>
      <c r="D196" s="51"/>
      <c r="E196" s="51"/>
      <c r="F196" s="180">
        <f>F197</f>
        <v>994.8</v>
      </c>
      <c r="L196" s="317"/>
      <c r="M196" s="180">
        <f>M197</f>
        <v>994.8</v>
      </c>
    </row>
    <row r="197" spans="1:13" ht="47.25">
      <c r="A197" s="8" t="s">
        <v>17</v>
      </c>
      <c r="B197" s="15" t="s">
        <v>143</v>
      </c>
      <c r="C197" s="15" t="s">
        <v>142</v>
      </c>
      <c r="D197" s="15" t="s">
        <v>18</v>
      </c>
      <c r="E197" s="15"/>
      <c r="F197" s="178">
        <f>F198</f>
        <v>994.8</v>
      </c>
      <c r="L197" s="318"/>
      <c r="M197" s="178">
        <f>M198</f>
        <v>994.8</v>
      </c>
    </row>
    <row r="198" spans="1:13" ht="78.75">
      <c r="A198" s="8" t="s">
        <v>239</v>
      </c>
      <c r="B198" s="15" t="s">
        <v>143</v>
      </c>
      <c r="C198" s="15" t="s">
        <v>142</v>
      </c>
      <c r="D198" s="15" t="s">
        <v>107</v>
      </c>
      <c r="E198" s="15"/>
      <c r="F198" s="178">
        <f>F200</f>
        <v>994.8</v>
      </c>
      <c r="L198" s="318"/>
      <c r="M198" s="178">
        <f>M200</f>
        <v>994.8</v>
      </c>
    </row>
    <row r="199" spans="1:13" ht="31.5">
      <c r="A199" s="139" t="s">
        <v>136</v>
      </c>
      <c r="B199" s="139" t="s">
        <v>137</v>
      </c>
      <c r="C199" s="139" t="s">
        <v>158</v>
      </c>
      <c r="D199" s="140" t="s">
        <v>139</v>
      </c>
      <c r="E199" s="140" t="s">
        <v>140</v>
      </c>
      <c r="F199" s="139" t="s">
        <v>141</v>
      </c>
      <c r="L199" s="318"/>
      <c r="M199" s="139" t="s">
        <v>141</v>
      </c>
    </row>
    <row r="200" spans="1:13" ht="93" customHeight="1">
      <c r="A200" s="25" t="s">
        <v>240</v>
      </c>
      <c r="B200" s="15" t="s">
        <v>143</v>
      </c>
      <c r="C200" s="15" t="s">
        <v>142</v>
      </c>
      <c r="D200" s="15" t="s">
        <v>106</v>
      </c>
      <c r="E200" s="15"/>
      <c r="F200" s="178">
        <f>F202</f>
        <v>994.8</v>
      </c>
      <c r="L200" s="318"/>
      <c r="M200" s="178">
        <f>M202</f>
        <v>994.8</v>
      </c>
    </row>
    <row r="201" spans="1:13" ht="15.75" hidden="1">
      <c r="A201" s="72" t="s">
        <v>134</v>
      </c>
      <c r="B201" s="15" t="s">
        <v>143</v>
      </c>
      <c r="C201" s="15" t="s">
        <v>142</v>
      </c>
      <c r="D201" s="15" t="s">
        <v>106</v>
      </c>
      <c r="E201" s="15" t="s">
        <v>247</v>
      </c>
      <c r="F201" s="178">
        <f>'Ведомственные расходы'!G203</f>
        <v>623.4</v>
      </c>
      <c r="L201" s="242"/>
      <c r="M201" s="178">
        <f>'Ведомственные расходы'!N203</f>
        <v>0</v>
      </c>
    </row>
    <row r="202" spans="1:13" ht="31.5">
      <c r="A202" s="25" t="s">
        <v>213</v>
      </c>
      <c r="B202" s="15" t="s">
        <v>143</v>
      </c>
      <c r="C202" s="15" t="s">
        <v>142</v>
      </c>
      <c r="D202" s="15" t="s">
        <v>106</v>
      </c>
      <c r="E202" s="15" t="s">
        <v>200</v>
      </c>
      <c r="F202" s="178">
        <v>994.8</v>
      </c>
      <c r="L202" s="318"/>
      <c r="M202" s="178">
        <v>994.8</v>
      </c>
    </row>
    <row r="203" spans="1:13" ht="15.75">
      <c r="A203" s="70" t="s">
        <v>116</v>
      </c>
      <c r="B203" s="52" t="s">
        <v>166</v>
      </c>
      <c r="C203" s="52"/>
      <c r="D203" s="52"/>
      <c r="E203" s="52"/>
      <c r="F203" s="125">
        <f>F204</f>
        <v>9</v>
      </c>
      <c r="L203" s="2"/>
      <c r="M203" s="125">
        <f>M204</f>
        <v>9</v>
      </c>
    </row>
    <row r="204" spans="1:13" ht="15.75">
      <c r="A204" s="22" t="s">
        <v>115</v>
      </c>
      <c r="B204" s="24" t="s">
        <v>166</v>
      </c>
      <c r="C204" s="24" t="s">
        <v>145</v>
      </c>
      <c r="D204" s="24"/>
      <c r="E204" s="24"/>
      <c r="F204" s="124">
        <f>F205</f>
        <v>9</v>
      </c>
      <c r="L204" s="2"/>
      <c r="M204" s="124">
        <f>M205</f>
        <v>9</v>
      </c>
    </row>
    <row r="205" spans="1:13" ht="47.25">
      <c r="A205" s="25" t="s">
        <v>17</v>
      </c>
      <c r="B205" s="9" t="s">
        <v>166</v>
      </c>
      <c r="C205" s="9" t="s">
        <v>145</v>
      </c>
      <c r="D205" s="9" t="s">
        <v>18</v>
      </c>
      <c r="E205" s="9"/>
      <c r="F205" s="123">
        <f>F206</f>
        <v>9</v>
      </c>
      <c r="L205" s="2"/>
      <c r="M205" s="123">
        <f>M206</f>
        <v>9</v>
      </c>
    </row>
    <row r="206" spans="1:13" ht="78.75">
      <c r="A206" s="25" t="s">
        <v>8</v>
      </c>
      <c r="B206" s="9" t="s">
        <v>166</v>
      </c>
      <c r="C206" s="9" t="s">
        <v>145</v>
      </c>
      <c r="D206" s="9" t="s">
        <v>99</v>
      </c>
      <c r="E206" s="9"/>
      <c r="F206" s="123">
        <f>F207</f>
        <v>9</v>
      </c>
      <c r="L206" s="2"/>
      <c r="M206" s="123">
        <f>M207</f>
        <v>9</v>
      </c>
    </row>
    <row r="207" spans="1:13" ht="94.5">
      <c r="A207" s="25" t="s">
        <v>108</v>
      </c>
      <c r="B207" s="9" t="s">
        <v>166</v>
      </c>
      <c r="C207" s="9" t="s">
        <v>145</v>
      </c>
      <c r="D207" s="9" t="s">
        <v>100</v>
      </c>
      <c r="E207" s="9"/>
      <c r="F207" s="123">
        <f>F208</f>
        <v>9</v>
      </c>
      <c r="L207" s="2"/>
      <c r="M207" s="123">
        <f>M208</f>
        <v>9</v>
      </c>
    </row>
    <row r="208" spans="1:13" ht="15.75">
      <c r="A208" s="72" t="s">
        <v>5</v>
      </c>
      <c r="B208" s="9" t="s">
        <v>166</v>
      </c>
      <c r="C208" s="9" t="s">
        <v>145</v>
      </c>
      <c r="D208" s="9" t="s">
        <v>100</v>
      </c>
      <c r="E208" s="9" t="s">
        <v>119</v>
      </c>
      <c r="F208" s="123">
        <v>9</v>
      </c>
      <c r="L208" s="2"/>
      <c r="M208" s="123">
        <v>9</v>
      </c>
    </row>
    <row r="209" spans="1:13" ht="31.5" hidden="1">
      <c r="A209" s="25" t="s">
        <v>6</v>
      </c>
      <c r="B209" s="9" t="s">
        <v>166</v>
      </c>
      <c r="C209" s="9" t="s">
        <v>145</v>
      </c>
      <c r="D209" s="9" t="s">
        <v>100</v>
      </c>
      <c r="E209" s="9" t="s">
        <v>4</v>
      </c>
      <c r="F209" s="123">
        <f>'Ведомственные расходы'!G210</f>
        <v>9</v>
      </c>
      <c r="L209" s="242"/>
      <c r="M209" s="123">
        <f>'Ведомственные расходы'!N210</f>
        <v>0</v>
      </c>
    </row>
    <row r="210" spans="1:13" ht="15.75">
      <c r="A210" s="137" t="s">
        <v>151</v>
      </c>
      <c r="B210" s="16"/>
      <c r="C210" s="16"/>
      <c r="D210" s="16"/>
      <c r="E210" s="16"/>
      <c r="F210" s="126">
        <f>F203+F114+F85+F72+F64+F10+F195</f>
        <v>3370</v>
      </c>
      <c r="L210" s="346">
        <v>9</v>
      </c>
      <c r="M210" s="126">
        <f>M203+M114+M85+M72+M64+M10+M195</f>
        <v>3379</v>
      </c>
    </row>
    <row r="211" spans="1:6" ht="18.75">
      <c r="A211" s="85"/>
      <c r="B211" s="188"/>
      <c r="C211" s="188"/>
      <c r="D211" s="188"/>
      <c r="E211" s="188"/>
      <c r="F211" s="86"/>
    </row>
    <row r="212" spans="2:5" ht="12.75">
      <c r="B212" s="191"/>
      <c r="C212" s="191"/>
      <c r="D212" s="191"/>
      <c r="E212" s="191"/>
    </row>
    <row r="213" spans="2:5" ht="12.75">
      <c r="B213" s="191"/>
      <c r="C213" s="191"/>
      <c r="D213" s="191"/>
      <c r="E213" s="191"/>
    </row>
    <row r="214" spans="2:5" ht="12.75">
      <c r="B214" s="191"/>
      <c r="C214" s="191"/>
      <c r="D214" s="191"/>
      <c r="E214" s="191"/>
    </row>
    <row r="215" spans="2:5" ht="12.75">
      <c r="B215" s="191"/>
      <c r="C215" s="191"/>
      <c r="D215" s="191"/>
      <c r="E215" s="191"/>
    </row>
    <row r="216" spans="2:5" ht="12.75">
      <c r="B216" s="191"/>
      <c r="C216" s="191"/>
      <c r="D216" s="191"/>
      <c r="E216" s="191"/>
    </row>
    <row r="217" spans="2:5" ht="12.75">
      <c r="B217" s="191"/>
      <c r="C217" s="191"/>
      <c r="D217" s="191"/>
      <c r="E217" s="191"/>
    </row>
    <row r="218" spans="2:5" ht="12.75">
      <c r="B218" s="191"/>
      <c r="C218" s="191"/>
      <c r="D218" s="191"/>
      <c r="E218" s="191"/>
    </row>
    <row r="219" spans="2:5" ht="12.75">
      <c r="B219" s="191"/>
      <c r="C219" s="191"/>
      <c r="D219" s="191"/>
      <c r="E219" s="191"/>
    </row>
    <row r="220" spans="2:5" ht="12.75">
      <c r="B220" s="191"/>
      <c r="C220" s="191"/>
      <c r="D220" s="191"/>
      <c r="E220" s="191"/>
    </row>
    <row r="221" spans="2:5" ht="12.75">
      <c r="B221" s="191"/>
      <c r="C221" s="191"/>
      <c r="D221" s="191"/>
      <c r="E221" s="191"/>
    </row>
    <row r="222" spans="2:5" ht="12.75">
      <c r="B222" s="191"/>
      <c r="C222" s="191"/>
      <c r="D222" s="191"/>
      <c r="E222" s="191"/>
    </row>
    <row r="223" spans="2:5" ht="12.75">
      <c r="B223" s="191"/>
      <c r="C223" s="191"/>
      <c r="D223" s="191"/>
      <c r="E223" s="191"/>
    </row>
    <row r="224" spans="2:5" ht="12.75">
      <c r="B224" s="191"/>
      <c r="C224" s="191"/>
      <c r="D224" s="191"/>
      <c r="E224" s="191"/>
    </row>
    <row r="225" spans="2:5" ht="12.75">
      <c r="B225" s="191"/>
      <c r="C225" s="191"/>
      <c r="D225" s="191"/>
      <c r="E225" s="191"/>
    </row>
    <row r="226" spans="2:5" ht="12.75">
      <c r="B226" s="191"/>
      <c r="C226" s="191"/>
      <c r="D226" s="191"/>
      <c r="E226" s="191"/>
    </row>
    <row r="227" spans="2:5" ht="12.75">
      <c r="B227" s="191"/>
      <c r="C227" s="191"/>
      <c r="D227" s="191"/>
      <c r="E227" s="191"/>
    </row>
    <row r="228" spans="2:5" ht="12.75">
      <c r="B228" s="191"/>
      <c r="C228" s="191"/>
      <c r="D228" s="191"/>
      <c r="E228" s="191"/>
    </row>
    <row r="229" spans="2:5" ht="12.75">
      <c r="B229" s="191"/>
      <c r="C229" s="191"/>
      <c r="D229" s="191"/>
      <c r="E229" s="191"/>
    </row>
    <row r="230" spans="2:5" ht="12.75">
      <c r="B230" s="191"/>
      <c r="C230" s="191"/>
      <c r="D230" s="191"/>
      <c r="E230" s="191"/>
    </row>
    <row r="231" spans="2:5" ht="12.75">
      <c r="B231" s="191"/>
      <c r="C231" s="191"/>
      <c r="D231" s="191"/>
      <c r="E231" s="191"/>
    </row>
    <row r="232" spans="2:5" ht="12.75">
      <c r="B232" s="191"/>
      <c r="C232" s="191"/>
      <c r="D232" s="191"/>
      <c r="E232" s="191"/>
    </row>
    <row r="233" spans="2:5" ht="12.75">
      <c r="B233" s="191"/>
      <c r="C233" s="191"/>
      <c r="D233" s="191"/>
      <c r="E233" s="191"/>
    </row>
    <row r="234" spans="2:5" ht="12.75">
      <c r="B234" s="191"/>
      <c r="C234" s="191"/>
      <c r="D234" s="191"/>
      <c r="E234" s="191"/>
    </row>
    <row r="235" spans="2:5" ht="12.75">
      <c r="B235" s="191"/>
      <c r="C235" s="191"/>
      <c r="D235" s="191"/>
      <c r="E235" s="191"/>
    </row>
    <row r="236" spans="2:5" ht="12.75">
      <c r="B236" s="191"/>
      <c r="C236" s="191"/>
      <c r="D236" s="191"/>
      <c r="E236" s="191"/>
    </row>
    <row r="237" spans="2:5" ht="12.75">
      <c r="B237" s="191"/>
      <c r="C237" s="191"/>
      <c r="D237" s="191"/>
      <c r="E237" s="191"/>
    </row>
    <row r="238" spans="2:5" ht="12.75">
      <c r="B238" s="191"/>
      <c r="C238" s="191"/>
      <c r="D238" s="191"/>
      <c r="E238" s="191"/>
    </row>
    <row r="239" spans="2:5" ht="12.75">
      <c r="B239" s="191"/>
      <c r="C239" s="191"/>
      <c r="D239" s="191"/>
      <c r="E239" s="191"/>
    </row>
    <row r="240" spans="2:5" ht="12.75">
      <c r="B240" s="191"/>
      <c r="C240" s="191"/>
      <c r="D240" s="191"/>
      <c r="E240" s="191"/>
    </row>
    <row r="241" spans="2:5" ht="12.75">
      <c r="B241" s="191"/>
      <c r="C241" s="191"/>
      <c r="D241" s="191"/>
      <c r="E241" s="191"/>
    </row>
    <row r="242" spans="2:5" ht="12.75">
      <c r="B242" s="191"/>
      <c r="C242" s="191"/>
      <c r="D242" s="191"/>
      <c r="E242" s="191"/>
    </row>
    <row r="243" spans="2:5" ht="12.75">
      <c r="B243" s="191"/>
      <c r="C243" s="191"/>
      <c r="D243" s="191"/>
      <c r="E243" s="191"/>
    </row>
    <row r="244" spans="2:5" ht="12.75">
      <c r="B244" s="191"/>
      <c r="C244" s="191"/>
      <c r="D244" s="191"/>
      <c r="E244" s="191"/>
    </row>
    <row r="245" spans="2:5" ht="12.75">
      <c r="B245" s="191"/>
      <c r="C245" s="191"/>
      <c r="D245" s="191"/>
      <c r="E245" s="191"/>
    </row>
    <row r="246" spans="2:5" ht="12.75">
      <c r="B246" s="191"/>
      <c r="C246" s="191"/>
      <c r="D246" s="191"/>
      <c r="E246" s="191"/>
    </row>
    <row r="247" spans="2:5" ht="12.75">
      <c r="B247" s="191"/>
      <c r="C247" s="191"/>
      <c r="D247" s="191"/>
      <c r="E247" s="191"/>
    </row>
    <row r="248" spans="2:5" ht="12.75">
      <c r="B248" s="191"/>
      <c r="C248" s="191"/>
      <c r="D248" s="191"/>
      <c r="E248" s="191"/>
    </row>
    <row r="249" spans="2:5" ht="12.75">
      <c r="B249" s="191"/>
      <c r="C249" s="191"/>
      <c r="D249" s="191"/>
      <c r="E249" s="191"/>
    </row>
    <row r="250" spans="2:5" ht="12.75">
      <c r="B250" s="191"/>
      <c r="C250" s="191"/>
      <c r="D250" s="191"/>
      <c r="E250" s="191"/>
    </row>
  </sheetData>
  <sheetProtection/>
  <mergeCells count="9">
    <mergeCell ref="L1:M1"/>
    <mergeCell ref="L4:M4"/>
    <mergeCell ref="A2:M2"/>
    <mergeCell ref="A3:M3"/>
    <mergeCell ref="A5:F5"/>
    <mergeCell ref="A6:F6"/>
    <mergeCell ref="A7:H7"/>
    <mergeCell ref="A1:F1"/>
    <mergeCell ref="A4:F4"/>
  </mergeCells>
  <printOptions/>
  <pageMargins left="0.33" right="0.25" top="0.27" bottom="0.16" header="0.14" footer="0.16"/>
  <pageSetup fitToHeight="0" fitToWidth="1" horizontalDpi="600" verticalDpi="600" orientation="portrait" paperSize="9" scale="62" r:id="rId1"/>
  <rowBreaks count="3" manualBreakCount="3">
    <brk id="39" max="12" man="1"/>
    <brk id="105" max="12" man="1"/>
    <brk id="19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75" zoomScaleSheetLayoutView="75" zoomScalePageLayoutView="0" workbookViewId="0" topLeftCell="A49">
      <selection activeCell="G53" sqref="G53"/>
    </sheetView>
  </sheetViews>
  <sheetFormatPr defaultColWidth="9.00390625" defaultRowHeight="12.75"/>
  <cols>
    <col min="1" max="1" width="85.25390625" style="193" customWidth="1"/>
    <col min="2" max="2" width="8.375" style="193" customWidth="1"/>
    <col min="3" max="4" width="9.75390625" style="193" customWidth="1"/>
    <col min="5" max="5" width="10.375" style="193" customWidth="1"/>
    <col min="6" max="6" width="9.25390625" style="193" customWidth="1"/>
    <col min="7" max="7" width="9.00390625" style="193" customWidth="1"/>
    <col min="8" max="8" width="12.625" style="217" customWidth="1"/>
    <col min="9" max="9" width="10.75390625" style="193" hidden="1" customWidth="1"/>
    <col min="10" max="12" width="9.875" style="193" hidden="1" customWidth="1"/>
    <col min="13" max="13" width="0.6171875" style="193" hidden="1" customWidth="1"/>
    <col min="14" max="16384" width="9.125" style="193" customWidth="1"/>
  </cols>
  <sheetData>
    <row r="1" spans="1:8" ht="12.75">
      <c r="A1" s="340" t="s">
        <v>23</v>
      </c>
      <c r="B1" s="340"/>
      <c r="C1" s="340"/>
      <c r="D1" s="340"/>
      <c r="E1" s="340"/>
      <c r="F1" s="340"/>
      <c r="G1" s="340"/>
      <c r="H1" s="340"/>
    </row>
    <row r="2" spans="1:12" ht="12.75">
      <c r="A2" s="340" t="s">
        <v>25</v>
      </c>
      <c r="B2" s="340"/>
      <c r="C2" s="340"/>
      <c r="D2" s="340"/>
      <c r="E2" s="340"/>
      <c r="F2" s="340"/>
      <c r="G2" s="340"/>
      <c r="H2" s="340"/>
      <c r="I2" s="340"/>
      <c r="J2" s="340"/>
      <c r="K2" s="33"/>
      <c r="L2" s="33"/>
    </row>
    <row r="3" spans="1:12" ht="12.75">
      <c r="A3" s="342" t="s">
        <v>209</v>
      </c>
      <c r="B3" s="340"/>
      <c r="C3" s="340"/>
      <c r="D3" s="340"/>
      <c r="E3" s="340"/>
      <c r="F3" s="340"/>
      <c r="G3" s="340"/>
      <c r="H3" s="340"/>
      <c r="I3" s="340"/>
      <c r="J3" s="340"/>
      <c r="K3" s="33"/>
      <c r="L3" s="33"/>
    </row>
    <row r="4" spans="1:8" ht="8.25" customHeight="1">
      <c r="A4" s="340"/>
      <c r="B4" s="340"/>
      <c r="C4" s="340"/>
      <c r="D4" s="340"/>
      <c r="E4" s="340"/>
      <c r="F4" s="340"/>
      <c r="G4" s="340"/>
      <c r="H4" s="340"/>
    </row>
    <row r="5" spans="1:8" ht="98.25" customHeight="1" hidden="1">
      <c r="A5" s="338"/>
      <c r="B5" s="338"/>
      <c r="C5" s="338"/>
      <c r="D5" s="338"/>
      <c r="E5" s="338"/>
      <c r="F5" s="338"/>
      <c r="G5" s="338"/>
      <c r="H5" s="338"/>
    </row>
    <row r="6" spans="1:8" ht="98.25" customHeight="1" hidden="1">
      <c r="A6" s="338"/>
      <c r="B6" s="338"/>
      <c r="C6" s="338"/>
      <c r="D6" s="338"/>
      <c r="E6" s="338"/>
      <c r="F6" s="338"/>
      <c r="G6" s="338"/>
      <c r="H6" s="338"/>
    </row>
    <row r="7" spans="1:11" ht="66" customHeight="1">
      <c r="A7" s="339" t="s">
        <v>271</v>
      </c>
      <c r="B7" s="339"/>
      <c r="C7" s="339"/>
      <c r="D7" s="339"/>
      <c r="E7" s="339"/>
      <c r="F7" s="339"/>
      <c r="G7" s="339"/>
      <c r="H7" s="339"/>
      <c r="I7" s="339"/>
      <c r="J7" s="339"/>
      <c r="K7" s="34"/>
    </row>
    <row r="8" spans="1:11" ht="22.5" customHeight="1">
      <c r="A8" s="129"/>
      <c r="B8" s="129"/>
      <c r="C8" s="129"/>
      <c r="D8" s="129"/>
      <c r="E8" s="129"/>
      <c r="F8" s="129"/>
      <c r="G8" s="129"/>
      <c r="H8" s="199" t="s">
        <v>249</v>
      </c>
      <c r="I8" s="129"/>
      <c r="J8" s="129"/>
      <c r="K8" s="34"/>
    </row>
    <row r="9" spans="1:11" ht="22.5" customHeight="1">
      <c r="A9" s="343" t="s">
        <v>136</v>
      </c>
      <c r="B9" s="335" t="s">
        <v>139</v>
      </c>
      <c r="C9" s="335"/>
      <c r="D9" s="335"/>
      <c r="E9" s="336" t="s">
        <v>140</v>
      </c>
      <c r="F9" s="336" t="s">
        <v>137</v>
      </c>
      <c r="G9" s="335" t="s">
        <v>138</v>
      </c>
      <c r="H9" s="386" t="s">
        <v>141</v>
      </c>
      <c r="I9" s="129"/>
      <c r="J9" s="129"/>
      <c r="K9" s="34"/>
    </row>
    <row r="10" spans="1:12" ht="42.75" customHeight="1">
      <c r="A10" s="334"/>
      <c r="B10" s="202" t="s">
        <v>272</v>
      </c>
      <c r="C10" s="202" t="s">
        <v>273</v>
      </c>
      <c r="D10" s="200" t="s">
        <v>274</v>
      </c>
      <c r="E10" s="337"/>
      <c r="F10" s="337"/>
      <c r="G10" s="335"/>
      <c r="H10" s="386"/>
      <c r="I10" s="94"/>
      <c r="J10" s="37"/>
      <c r="K10" s="13"/>
      <c r="L10" s="13"/>
    </row>
    <row r="11" spans="1:12" ht="51" customHeight="1">
      <c r="A11" s="184" t="s">
        <v>64</v>
      </c>
      <c r="B11" s="203" t="s">
        <v>80</v>
      </c>
      <c r="C11" s="203"/>
      <c r="D11" s="204"/>
      <c r="E11" s="205"/>
      <c r="F11" s="205"/>
      <c r="G11" s="204"/>
      <c r="H11" s="206">
        <f>H14+H16+H18+H25+H31+H33+H43</f>
        <v>2622.3</v>
      </c>
      <c r="I11" s="94"/>
      <c r="J11" s="37"/>
      <c r="K11" s="13"/>
      <c r="L11" s="13"/>
    </row>
    <row r="12" spans="1:12" ht="82.5" customHeight="1" hidden="1">
      <c r="A12" s="25" t="s">
        <v>275</v>
      </c>
      <c r="B12" s="207" t="s">
        <v>63</v>
      </c>
      <c r="C12" s="207">
        <v>2</v>
      </c>
      <c r="D12" s="208"/>
      <c r="E12" s="209"/>
      <c r="F12" s="209"/>
      <c r="G12" s="208"/>
      <c r="H12" s="201">
        <f>H13</f>
        <v>9</v>
      </c>
      <c r="I12" s="94"/>
      <c r="J12" s="37"/>
      <c r="K12" s="13"/>
      <c r="L12" s="13"/>
    </row>
    <row r="13" spans="1:12" ht="101.25" customHeight="1" hidden="1">
      <c r="A13" s="25" t="s">
        <v>276</v>
      </c>
      <c r="B13" s="207" t="s">
        <v>63</v>
      </c>
      <c r="C13" s="207">
        <v>2</v>
      </c>
      <c r="D13" s="208">
        <v>9999</v>
      </c>
      <c r="E13" s="209">
        <v>200</v>
      </c>
      <c r="F13" s="209">
        <v>11</v>
      </c>
      <c r="G13" s="208" t="s">
        <v>145</v>
      </c>
      <c r="H13" s="201">
        <f>'[1]По разделам и подразделам'!F224</f>
        <v>9</v>
      </c>
      <c r="I13" s="94"/>
      <c r="J13" s="37"/>
      <c r="K13" s="13"/>
      <c r="L13" s="13"/>
    </row>
    <row r="14" spans="1:12" ht="83.25" customHeight="1">
      <c r="A14" s="194" t="s">
        <v>8</v>
      </c>
      <c r="B14" s="207" t="s">
        <v>80</v>
      </c>
      <c r="C14" s="207">
        <v>2</v>
      </c>
      <c r="D14" s="208"/>
      <c r="E14" s="209"/>
      <c r="F14" s="209"/>
      <c r="G14" s="208"/>
      <c r="H14" s="201">
        <f>H15</f>
        <v>9</v>
      </c>
      <c r="I14" s="94"/>
      <c r="J14" s="37"/>
      <c r="K14" s="13"/>
      <c r="L14" s="13"/>
    </row>
    <row r="15" spans="1:12" ht="119.25" customHeight="1">
      <c r="A15" s="194" t="s">
        <v>351</v>
      </c>
      <c r="B15" s="207" t="s">
        <v>80</v>
      </c>
      <c r="C15" s="207">
        <v>2</v>
      </c>
      <c r="D15" s="208">
        <v>9999</v>
      </c>
      <c r="E15" s="209">
        <v>200</v>
      </c>
      <c r="F15" s="209">
        <v>11</v>
      </c>
      <c r="G15" s="208" t="s">
        <v>145</v>
      </c>
      <c r="H15" s="201">
        <f>'По разделам и подразделам'!F208</f>
        <v>9</v>
      </c>
      <c r="I15" s="94"/>
      <c r="J15" s="37"/>
      <c r="K15" s="13"/>
      <c r="L15" s="13"/>
    </row>
    <row r="16" spans="1:12" ht="86.25" customHeight="1">
      <c r="A16" s="25" t="s">
        <v>285</v>
      </c>
      <c r="B16" s="207" t="s">
        <v>80</v>
      </c>
      <c r="C16" s="207" t="s">
        <v>286</v>
      </c>
      <c r="D16" s="208"/>
      <c r="E16" s="209"/>
      <c r="F16" s="209"/>
      <c r="G16" s="208"/>
      <c r="H16" s="201">
        <f>H17</f>
        <v>229</v>
      </c>
      <c r="I16" s="94"/>
      <c r="J16" s="37"/>
      <c r="K16" s="13"/>
      <c r="L16" s="13"/>
    </row>
    <row r="17" spans="1:12" ht="112.5" customHeight="1">
      <c r="A17" s="25" t="s">
        <v>268</v>
      </c>
      <c r="B17" s="207" t="s">
        <v>80</v>
      </c>
      <c r="C17" s="207" t="s">
        <v>286</v>
      </c>
      <c r="D17" s="208" t="s">
        <v>287</v>
      </c>
      <c r="E17" s="209" t="s">
        <v>119</v>
      </c>
      <c r="F17" s="209" t="s">
        <v>147</v>
      </c>
      <c r="G17" s="208" t="s">
        <v>173</v>
      </c>
      <c r="H17" s="201">
        <v>229</v>
      </c>
      <c r="I17" s="94"/>
      <c r="J17" s="37"/>
      <c r="K17" s="13"/>
      <c r="L17" s="13"/>
    </row>
    <row r="18" spans="1:12" ht="86.25" customHeight="1">
      <c r="A18" s="194" t="s">
        <v>97</v>
      </c>
      <c r="B18" s="207" t="s">
        <v>80</v>
      </c>
      <c r="C18" s="207" t="s">
        <v>277</v>
      </c>
      <c r="D18" s="208"/>
      <c r="E18" s="209"/>
      <c r="F18" s="209"/>
      <c r="G18" s="208"/>
      <c r="H18" s="201">
        <f>H19+H20+H21+H23+H24+H22</f>
        <v>216</v>
      </c>
      <c r="I18" s="94"/>
      <c r="J18" s="37"/>
      <c r="K18" s="13"/>
      <c r="L18" s="13"/>
    </row>
    <row r="19" spans="1:12" ht="101.25" customHeight="1" hidden="1">
      <c r="A19" s="25" t="s">
        <v>278</v>
      </c>
      <c r="B19" s="207" t="s">
        <v>80</v>
      </c>
      <c r="C19" s="207" t="s">
        <v>277</v>
      </c>
      <c r="D19" s="208" t="s">
        <v>279</v>
      </c>
      <c r="E19" s="209" t="s">
        <v>119</v>
      </c>
      <c r="F19" s="209" t="s">
        <v>144</v>
      </c>
      <c r="G19" s="208" t="s">
        <v>146</v>
      </c>
      <c r="H19" s="201"/>
      <c r="I19" s="94"/>
      <c r="J19" s="37"/>
      <c r="K19" s="13"/>
      <c r="L19" s="13"/>
    </row>
    <row r="20" spans="1:12" ht="117" customHeight="1">
      <c r="A20" s="210" t="s">
        <v>269</v>
      </c>
      <c r="B20" s="207" t="s">
        <v>80</v>
      </c>
      <c r="C20" s="207" t="s">
        <v>277</v>
      </c>
      <c r="D20" s="208" t="s">
        <v>280</v>
      </c>
      <c r="E20" s="209" t="s">
        <v>119</v>
      </c>
      <c r="F20" s="209" t="s">
        <v>144</v>
      </c>
      <c r="G20" s="208" t="s">
        <v>146</v>
      </c>
      <c r="H20" s="201">
        <f>'По разделам и подразделам'!F167</f>
        <v>10</v>
      </c>
      <c r="I20" s="94"/>
      <c r="J20" s="37"/>
      <c r="K20" s="13"/>
      <c r="L20" s="13"/>
    </row>
    <row r="21" spans="1:12" ht="114" customHeight="1">
      <c r="A21" s="194" t="s">
        <v>358</v>
      </c>
      <c r="B21" s="207" t="s">
        <v>80</v>
      </c>
      <c r="C21" s="207" t="s">
        <v>277</v>
      </c>
      <c r="D21" s="208" t="s">
        <v>281</v>
      </c>
      <c r="E21" s="209" t="s">
        <v>119</v>
      </c>
      <c r="F21" s="209" t="s">
        <v>144</v>
      </c>
      <c r="G21" s="208" t="s">
        <v>146</v>
      </c>
      <c r="H21" s="201">
        <f>'По разделам и подразделам'!F172</f>
        <v>0</v>
      </c>
      <c r="I21" s="94"/>
      <c r="J21" s="37"/>
      <c r="K21" s="13"/>
      <c r="L21" s="13"/>
    </row>
    <row r="22" spans="1:12" ht="122.25" customHeight="1">
      <c r="A22" s="194" t="s">
        <v>359</v>
      </c>
      <c r="B22" s="207" t="s">
        <v>80</v>
      </c>
      <c r="C22" s="207" t="s">
        <v>277</v>
      </c>
      <c r="D22" s="208" t="s">
        <v>81</v>
      </c>
      <c r="E22" s="209" t="s">
        <v>119</v>
      </c>
      <c r="F22" s="209" t="s">
        <v>144</v>
      </c>
      <c r="G22" s="208" t="s">
        <v>146</v>
      </c>
      <c r="H22" s="201">
        <f>'По разделам и подразделам'!F177</f>
        <v>25</v>
      </c>
      <c r="I22" s="94"/>
      <c r="J22" s="37"/>
      <c r="K22" s="13"/>
      <c r="L22" s="13"/>
    </row>
    <row r="23" spans="1:12" ht="96.75" customHeight="1">
      <c r="A23" s="210" t="s">
        <v>360</v>
      </c>
      <c r="B23" s="207" t="s">
        <v>80</v>
      </c>
      <c r="C23" s="207" t="s">
        <v>277</v>
      </c>
      <c r="D23" s="208" t="s">
        <v>282</v>
      </c>
      <c r="E23" s="209" t="s">
        <v>119</v>
      </c>
      <c r="F23" s="209" t="s">
        <v>144</v>
      </c>
      <c r="G23" s="208" t="s">
        <v>146</v>
      </c>
      <c r="H23" s="201">
        <v>156</v>
      </c>
      <c r="I23" s="94"/>
      <c r="J23" s="37"/>
      <c r="K23" s="13"/>
      <c r="L23" s="13"/>
    </row>
    <row r="24" spans="1:12" ht="115.5" customHeight="1">
      <c r="A24" s="210" t="s">
        <v>361</v>
      </c>
      <c r="B24" s="207" t="s">
        <v>80</v>
      </c>
      <c r="C24" s="207" t="s">
        <v>277</v>
      </c>
      <c r="D24" s="208" t="s">
        <v>283</v>
      </c>
      <c r="E24" s="209" t="s">
        <v>119</v>
      </c>
      <c r="F24" s="209" t="s">
        <v>144</v>
      </c>
      <c r="G24" s="208" t="s">
        <v>146</v>
      </c>
      <c r="H24" s="201">
        <v>25</v>
      </c>
      <c r="I24" s="94"/>
      <c r="J24" s="37"/>
      <c r="K24" s="13"/>
      <c r="L24" s="13"/>
    </row>
    <row r="25" spans="1:12" ht="82.5" customHeight="1">
      <c r="A25" s="25" t="s">
        <v>34</v>
      </c>
      <c r="B25" s="207" t="s">
        <v>80</v>
      </c>
      <c r="C25" s="207">
        <v>7</v>
      </c>
      <c r="D25" s="208"/>
      <c r="E25" s="209"/>
      <c r="F25" s="209"/>
      <c r="G25" s="208"/>
      <c r="H25" s="201">
        <f>H26</f>
        <v>1</v>
      </c>
      <c r="I25" s="94"/>
      <c r="J25" s="37"/>
      <c r="K25" s="13"/>
      <c r="L25" s="13"/>
    </row>
    <row r="26" spans="1:12" ht="109.5" customHeight="1">
      <c r="A26" s="194" t="s">
        <v>66</v>
      </c>
      <c r="B26" s="207" t="s">
        <v>80</v>
      </c>
      <c r="C26" s="207">
        <v>7</v>
      </c>
      <c r="D26" s="208">
        <v>9999</v>
      </c>
      <c r="E26" s="209">
        <v>200</v>
      </c>
      <c r="F26" s="209" t="s">
        <v>146</v>
      </c>
      <c r="G26" s="208" t="s">
        <v>155</v>
      </c>
      <c r="H26" s="201">
        <f>'По разделам и подразделам'!F83</f>
        <v>1</v>
      </c>
      <c r="I26" s="94"/>
      <c r="J26" s="37"/>
      <c r="K26" s="13"/>
      <c r="L26" s="13"/>
    </row>
    <row r="27" spans="1:12" ht="100.5" customHeight="1">
      <c r="A27" s="194" t="s">
        <v>35</v>
      </c>
      <c r="B27" s="207" t="s">
        <v>80</v>
      </c>
      <c r="C27" s="207" t="s">
        <v>284</v>
      </c>
      <c r="D27" s="208"/>
      <c r="E27" s="209"/>
      <c r="F27" s="209"/>
      <c r="G27" s="208"/>
      <c r="H27" s="201">
        <f>H28</f>
        <v>0</v>
      </c>
      <c r="I27" s="94"/>
      <c r="J27" s="37"/>
      <c r="K27" s="13"/>
      <c r="L27" s="13"/>
    </row>
    <row r="28" spans="1:12" ht="111.75" customHeight="1">
      <c r="A28" s="194" t="s">
        <v>36</v>
      </c>
      <c r="B28" s="207" t="s">
        <v>80</v>
      </c>
      <c r="C28" s="207" t="s">
        <v>284</v>
      </c>
      <c r="D28" s="208" t="s">
        <v>283</v>
      </c>
      <c r="E28" s="209" t="s">
        <v>119</v>
      </c>
      <c r="F28" s="209" t="s">
        <v>147</v>
      </c>
      <c r="G28" s="208" t="s">
        <v>117</v>
      </c>
      <c r="H28" s="201">
        <v>0</v>
      </c>
      <c r="I28" s="94"/>
      <c r="J28" s="37"/>
      <c r="K28" s="13"/>
      <c r="L28" s="13"/>
    </row>
    <row r="29" spans="1:12" ht="84" customHeight="1" hidden="1">
      <c r="A29" s="194" t="s">
        <v>37</v>
      </c>
      <c r="B29" s="207" t="s">
        <v>80</v>
      </c>
      <c r="C29" s="207" t="s">
        <v>288</v>
      </c>
      <c r="D29" s="208"/>
      <c r="E29" s="209"/>
      <c r="F29" s="209"/>
      <c r="G29" s="208"/>
      <c r="H29" s="201">
        <f>H30</f>
        <v>0</v>
      </c>
      <c r="I29" s="94"/>
      <c r="J29" s="37"/>
      <c r="K29" s="13"/>
      <c r="L29" s="13"/>
    </row>
    <row r="30" spans="1:12" ht="100.5" customHeight="1" hidden="1">
      <c r="A30" s="194"/>
      <c r="B30" s="207" t="s">
        <v>80</v>
      </c>
      <c r="C30" s="207"/>
      <c r="D30" s="208"/>
      <c r="E30" s="209"/>
      <c r="F30" s="209"/>
      <c r="G30" s="208"/>
      <c r="H30" s="201"/>
      <c r="I30" s="94"/>
      <c r="J30" s="37"/>
      <c r="K30" s="13"/>
      <c r="L30" s="13"/>
    </row>
    <row r="31" spans="1:12" ht="79.5" customHeight="1">
      <c r="A31" s="194" t="s">
        <v>362</v>
      </c>
      <c r="B31" s="207" t="s">
        <v>80</v>
      </c>
      <c r="C31" s="207" t="s">
        <v>288</v>
      </c>
      <c r="D31" s="208"/>
      <c r="E31" s="209"/>
      <c r="F31" s="209"/>
      <c r="G31" s="208"/>
      <c r="H31" s="201">
        <v>32</v>
      </c>
      <c r="I31" s="94"/>
      <c r="J31" s="37"/>
      <c r="K31" s="13"/>
      <c r="L31" s="13"/>
    </row>
    <row r="32" spans="1:12" ht="121.5" customHeight="1">
      <c r="A32" s="194" t="s">
        <v>228</v>
      </c>
      <c r="B32" s="207" t="s">
        <v>80</v>
      </c>
      <c r="C32" s="207" t="s">
        <v>288</v>
      </c>
      <c r="D32" s="208" t="s">
        <v>283</v>
      </c>
      <c r="E32" s="209" t="s">
        <v>119</v>
      </c>
      <c r="F32" s="209" t="s">
        <v>147</v>
      </c>
      <c r="G32" s="208" t="s">
        <v>117</v>
      </c>
      <c r="H32" s="201">
        <v>32</v>
      </c>
      <c r="I32" s="94"/>
      <c r="J32" s="37"/>
      <c r="K32" s="13"/>
      <c r="L32" s="13"/>
    </row>
    <row r="33" spans="1:12" ht="101.25" customHeight="1">
      <c r="A33" s="8" t="s">
        <v>65</v>
      </c>
      <c r="B33" s="207" t="s">
        <v>80</v>
      </c>
      <c r="C33" s="207" t="s">
        <v>289</v>
      </c>
      <c r="D33" s="208"/>
      <c r="E33" s="209"/>
      <c r="F33" s="209"/>
      <c r="G33" s="208"/>
      <c r="H33" s="201">
        <f>H36+H38+H39+H40+H41+H42</f>
        <v>1140.5</v>
      </c>
      <c r="I33" s="94"/>
      <c r="J33" s="37"/>
      <c r="K33" s="13"/>
      <c r="L33" s="13"/>
    </row>
    <row r="34" spans="1:12" ht="39" customHeight="1">
      <c r="A34" s="343" t="s">
        <v>136</v>
      </c>
      <c r="B34" s="335" t="s">
        <v>139</v>
      </c>
      <c r="C34" s="335"/>
      <c r="D34" s="335"/>
      <c r="E34" s="336" t="s">
        <v>140</v>
      </c>
      <c r="F34" s="336" t="s">
        <v>137</v>
      </c>
      <c r="G34" s="335" t="s">
        <v>138</v>
      </c>
      <c r="H34" s="386" t="s">
        <v>141</v>
      </c>
      <c r="I34" s="94"/>
      <c r="J34" s="37"/>
      <c r="K34" s="13"/>
      <c r="L34" s="13"/>
    </row>
    <row r="35" spans="1:12" ht="39" customHeight="1">
      <c r="A35" s="334"/>
      <c r="B35" s="202" t="s">
        <v>272</v>
      </c>
      <c r="C35" s="202" t="s">
        <v>273</v>
      </c>
      <c r="D35" s="200" t="s">
        <v>274</v>
      </c>
      <c r="E35" s="337"/>
      <c r="F35" s="337"/>
      <c r="G35" s="335"/>
      <c r="H35" s="386"/>
      <c r="I35" s="94"/>
      <c r="J35" s="37"/>
      <c r="K35" s="13"/>
      <c r="L35" s="13"/>
    </row>
    <row r="36" spans="1:12" ht="167.25" customHeight="1">
      <c r="A36" s="211" t="s">
        <v>0</v>
      </c>
      <c r="B36" s="207" t="s">
        <v>80</v>
      </c>
      <c r="C36" s="207" t="s">
        <v>289</v>
      </c>
      <c r="D36" s="208" t="s">
        <v>290</v>
      </c>
      <c r="E36" s="209" t="s">
        <v>118</v>
      </c>
      <c r="F36" s="209" t="s">
        <v>142</v>
      </c>
      <c r="G36" s="208" t="s">
        <v>147</v>
      </c>
      <c r="H36" s="201">
        <f>'По разделам и подразделам'!F29</f>
        <v>666.1</v>
      </c>
      <c r="I36" s="94"/>
      <c r="J36" s="37"/>
      <c r="K36" s="13"/>
      <c r="L36" s="13"/>
    </row>
    <row r="37" spans="1:12" ht="178.5" customHeight="1">
      <c r="A37" s="211" t="s">
        <v>216</v>
      </c>
      <c r="B37" s="207" t="s">
        <v>80</v>
      </c>
      <c r="C37" s="207" t="s">
        <v>289</v>
      </c>
      <c r="D37" s="208" t="s">
        <v>291</v>
      </c>
      <c r="E37" s="209" t="s">
        <v>118</v>
      </c>
      <c r="F37" s="209" t="s">
        <v>142</v>
      </c>
      <c r="G37" s="208" t="s">
        <v>147</v>
      </c>
      <c r="H37" s="201"/>
      <c r="I37" s="94"/>
      <c r="J37" s="37"/>
      <c r="K37" s="13"/>
      <c r="L37" s="13"/>
    </row>
    <row r="38" spans="1:12" ht="169.5" customHeight="1">
      <c r="A38" s="211" t="s">
        <v>67</v>
      </c>
      <c r="B38" s="207" t="s">
        <v>80</v>
      </c>
      <c r="C38" s="207" t="s">
        <v>289</v>
      </c>
      <c r="D38" s="208" t="s">
        <v>291</v>
      </c>
      <c r="E38" s="209" t="s">
        <v>119</v>
      </c>
      <c r="F38" s="209" t="s">
        <v>142</v>
      </c>
      <c r="G38" s="208" t="s">
        <v>147</v>
      </c>
      <c r="H38" s="201">
        <v>419.3</v>
      </c>
      <c r="I38" s="94"/>
      <c r="J38" s="37"/>
      <c r="K38" s="13"/>
      <c r="L38" s="13"/>
    </row>
    <row r="39" spans="1:12" ht="150.75" customHeight="1">
      <c r="A39" s="211" t="s">
        <v>52</v>
      </c>
      <c r="B39" s="207" t="s">
        <v>80</v>
      </c>
      <c r="C39" s="207" t="s">
        <v>289</v>
      </c>
      <c r="D39" s="208" t="s">
        <v>291</v>
      </c>
      <c r="E39" s="209" t="s">
        <v>120</v>
      </c>
      <c r="F39" s="209" t="s">
        <v>142</v>
      </c>
      <c r="G39" s="208" t="s">
        <v>147</v>
      </c>
      <c r="H39" s="201">
        <f>'По разделам и подразделам'!F34</f>
        <v>7</v>
      </c>
      <c r="I39" s="94"/>
      <c r="J39" s="37"/>
      <c r="K39" s="13"/>
      <c r="L39" s="13"/>
    </row>
    <row r="40" spans="1:12" ht="150.75" customHeight="1">
      <c r="A40" s="322" t="s">
        <v>31</v>
      </c>
      <c r="B40" s="247" t="s">
        <v>80</v>
      </c>
      <c r="C40" s="247" t="s">
        <v>289</v>
      </c>
      <c r="D40" s="248" t="s">
        <v>29</v>
      </c>
      <c r="E40" s="248" t="s">
        <v>119</v>
      </c>
      <c r="F40" s="248" t="s">
        <v>142</v>
      </c>
      <c r="G40" s="248" t="s">
        <v>63</v>
      </c>
      <c r="H40" s="323">
        <f>'[2]Ведомственные расходы'!I59</f>
        <v>23.1</v>
      </c>
      <c r="I40" s="94"/>
      <c r="J40" s="37"/>
      <c r="K40" s="13"/>
      <c r="L40" s="13"/>
    </row>
    <row r="41" spans="1:12" ht="150.75" customHeight="1">
      <c r="A41" s="322" t="s">
        <v>32</v>
      </c>
      <c r="B41" s="247" t="s">
        <v>80</v>
      </c>
      <c r="C41" s="247" t="s">
        <v>289</v>
      </c>
      <c r="D41" s="248" t="s">
        <v>30</v>
      </c>
      <c r="E41" s="248" t="s">
        <v>119</v>
      </c>
      <c r="F41" s="248" t="s">
        <v>142</v>
      </c>
      <c r="G41" s="248" t="s">
        <v>63</v>
      </c>
      <c r="H41" s="323">
        <v>6.4</v>
      </c>
      <c r="I41" s="94"/>
      <c r="J41" s="37"/>
      <c r="K41" s="13"/>
      <c r="L41" s="13"/>
    </row>
    <row r="42" spans="1:12" ht="133.5" customHeight="1">
      <c r="A42" s="211" t="s">
        <v>110</v>
      </c>
      <c r="B42" s="207" t="s">
        <v>80</v>
      </c>
      <c r="C42" s="207" t="s">
        <v>289</v>
      </c>
      <c r="D42" s="208" t="s">
        <v>283</v>
      </c>
      <c r="E42" s="209" t="s">
        <v>119</v>
      </c>
      <c r="F42" s="209" t="s">
        <v>142</v>
      </c>
      <c r="G42" s="208" t="s">
        <v>63</v>
      </c>
      <c r="H42" s="201">
        <v>18.6</v>
      </c>
      <c r="I42" s="94"/>
      <c r="J42" s="37"/>
      <c r="K42" s="13"/>
      <c r="L42" s="13"/>
    </row>
    <row r="43" spans="1:12" ht="72.75" customHeight="1">
      <c r="A43" s="211" t="s">
        <v>239</v>
      </c>
      <c r="B43" s="207" t="s">
        <v>80</v>
      </c>
      <c r="C43" s="207" t="s">
        <v>292</v>
      </c>
      <c r="D43" s="208"/>
      <c r="E43" s="209"/>
      <c r="F43" s="209"/>
      <c r="G43" s="208"/>
      <c r="H43" s="201">
        <f>H44</f>
        <v>994.8</v>
      </c>
      <c r="I43" s="94"/>
      <c r="J43" s="37"/>
      <c r="K43" s="13"/>
      <c r="L43" s="13"/>
    </row>
    <row r="44" spans="1:12" ht="132.75" customHeight="1">
      <c r="A44" s="211" t="s">
        <v>50</v>
      </c>
      <c r="B44" s="207" t="s">
        <v>80</v>
      </c>
      <c r="C44" s="207" t="s">
        <v>292</v>
      </c>
      <c r="D44" s="208" t="s">
        <v>293</v>
      </c>
      <c r="E44" s="209" t="s">
        <v>200</v>
      </c>
      <c r="F44" s="209" t="s">
        <v>143</v>
      </c>
      <c r="G44" s="208" t="s">
        <v>142</v>
      </c>
      <c r="H44" s="201">
        <v>994.8</v>
      </c>
      <c r="I44" s="94"/>
      <c r="J44" s="37"/>
      <c r="K44" s="13"/>
      <c r="L44" s="13"/>
    </row>
    <row r="45" spans="1:12" ht="22.5" customHeight="1">
      <c r="A45" s="212" t="s">
        <v>294</v>
      </c>
      <c r="B45" s="207"/>
      <c r="C45" s="207"/>
      <c r="D45" s="208"/>
      <c r="E45" s="209"/>
      <c r="F45" s="209"/>
      <c r="G45" s="208"/>
      <c r="H45" s="206">
        <f>H11</f>
        <v>2622.3</v>
      </c>
      <c r="I45" s="94"/>
      <c r="J45" s="37"/>
      <c r="K45" s="13"/>
      <c r="L45" s="13"/>
    </row>
    <row r="46" spans="1:12" ht="42.75" customHeight="1">
      <c r="A46" s="213" t="s">
        <v>21</v>
      </c>
      <c r="B46" s="203" t="s">
        <v>109</v>
      </c>
      <c r="C46" s="207"/>
      <c r="D46" s="208"/>
      <c r="E46" s="209"/>
      <c r="F46" s="209"/>
      <c r="G46" s="208"/>
      <c r="H46" s="206">
        <f>H47+H51+H49</f>
        <v>756.7</v>
      </c>
      <c r="I46" s="94"/>
      <c r="J46" s="37"/>
      <c r="K46" s="13"/>
      <c r="L46" s="13"/>
    </row>
    <row r="47" spans="1:12" ht="36.75" customHeight="1">
      <c r="A47" s="211" t="s">
        <v>295</v>
      </c>
      <c r="B47" s="207" t="s">
        <v>109</v>
      </c>
      <c r="C47" s="207" t="s">
        <v>296</v>
      </c>
      <c r="D47" s="208"/>
      <c r="E47" s="209"/>
      <c r="F47" s="209"/>
      <c r="G47" s="208"/>
      <c r="H47" s="201">
        <f>H48</f>
        <v>552.6</v>
      </c>
      <c r="I47" s="94"/>
      <c r="J47" s="37"/>
      <c r="K47" s="13"/>
      <c r="L47" s="13"/>
    </row>
    <row r="48" spans="1:12" ht="105" customHeight="1">
      <c r="A48" s="211" t="s">
        <v>243</v>
      </c>
      <c r="B48" s="207" t="s">
        <v>109</v>
      </c>
      <c r="C48" s="207" t="s">
        <v>296</v>
      </c>
      <c r="D48" s="208" t="s">
        <v>297</v>
      </c>
      <c r="E48" s="209" t="s">
        <v>118</v>
      </c>
      <c r="F48" s="209" t="s">
        <v>142</v>
      </c>
      <c r="G48" s="208" t="s">
        <v>145</v>
      </c>
      <c r="H48" s="201">
        <f>'По разделам и подразделам'!F14</f>
        <v>552.6</v>
      </c>
      <c r="I48" s="94"/>
      <c r="J48" s="37"/>
      <c r="K48" s="13"/>
      <c r="L48" s="13"/>
    </row>
    <row r="49" spans="1:12" ht="27.75" customHeight="1">
      <c r="A49" s="211" t="s">
        <v>298</v>
      </c>
      <c r="B49" s="207" t="s">
        <v>109</v>
      </c>
      <c r="C49" s="207" t="s">
        <v>299</v>
      </c>
      <c r="D49" s="208"/>
      <c r="E49" s="209"/>
      <c r="F49" s="209"/>
      <c r="G49" s="208"/>
      <c r="H49" s="201">
        <f>H50</f>
        <v>20</v>
      </c>
      <c r="I49" s="94"/>
      <c r="J49" s="37"/>
      <c r="K49" s="13"/>
      <c r="L49" s="13"/>
    </row>
    <row r="50" spans="1:12" ht="51" customHeight="1">
      <c r="A50" s="211" t="s">
        <v>51</v>
      </c>
      <c r="B50" s="207" t="s">
        <v>109</v>
      </c>
      <c r="C50" s="207" t="s">
        <v>299</v>
      </c>
      <c r="D50" s="208" t="s">
        <v>300</v>
      </c>
      <c r="E50" s="209" t="s">
        <v>120</v>
      </c>
      <c r="F50" s="209" t="s">
        <v>142</v>
      </c>
      <c r="G50" s="208" t="s">
        <v>166</v>
      </c>
      <c r="H50" s="201">
        <v>20</v>
      </c>
      <c r="I50" s="94"/>
      <c r="J50" s="37"/>
      <c r="K50" s="13"/>
      <c r="L50" s="13"/>
    </row>
    <row r="51" spans="1:12" ht="36" customHeight="1">
      <c r="A51" s="211" t="s">
        <v>349</v>
      </c>
      <c r="B51" s="207" t="s">
        <v>109</v>
      </c>
      <c r="C51" s="207" t="s">
        <v>284</v>
      </c>
      <c r="D51" s="208"/>
      <c r="E51" s="209"/>
      <c r="F51" s="209"/>
      <c r="G51" s="208"/>
      <c r="H51" s="201">
        <f>H52+H53+H54+H57+H58</f>
        <v>184.1</v>
      </c>
      <c r="I51" s="94"/>
      <c r="J51" s="37"/>
      <c r="K51" s="13"/>
      <c r="L51" s="13"/>
    </row>
    <row r="52" spans="1:12" ht="102" customHeight="1">
      <c r="A52" s="211" t="s">
        <v>112</v>
      </c>
      <c r="B52" s="207" t="s">
        <v>109</v>
      </c>
      <c r="C52" s="207" t="s">
        <v>284</v>
      </c>
      <c r="D52" s="208" t="s">
        <v>301</v>
      </c>
      <c r="E52" s="209" t="s">
        <v>56</v>
      </c>
      <c r="F52" s="209" t="s">
        <v>142</v>
      </c>
      <c r="G52" s="208" t="s">
        <v>146</v>
      </c>
      <c r="H52" s="201">
        <f>'По разделам и подразделам'!F23</f>
        <v>4</v>
      </c>
      <c r="I52" s="94"/>
      <c r="J52" s="37"/>
      <c r="K52" s="13"/>
      <c r="L52" s="13"/>
    </row>
    <row r="53" spans="1:12" ht="109.5" customHeight="1">
      <c r="A53" s="211" t="s">
        <v>49</v>
      </c>
      <c r="B53" s="207" t="s">
        <v>109</v>
      </c>
      <c r="C53" s="207" t="s">
        <v>284</v>
      </c>
      <c r="D53" s="208" t="s">
        <v>302</v>
      </c>
      <c r="E53" s="209" t="s">
        <v>56</v>
      </c>
      <c r="F53" s="209" t="s">
        <v>142</v>
      </c>
      <c r="G53" s="208" t="s">
        <v>255</v>
      </c>
      <c r="H53" s="201">
        <v>30</v>
      </c>
      <c r="I53" s="94"/>
      <c r="J53" s="37"/>
      <c r="K53" s="13"/>
      <c r="L53" s="13"/>
    </row>
    <row r="54" spans="1:12" ht="73.5" customHeight="1">
      <c r="A54" s="234" t="s">
        <v>270</v>
      </c>
      <c r="B54" s="247" t="s">
        <v>109</v>
      </c>
      <c r="C54" s="247" t="s">
        <v>284</v>
      </c>
      <c r="D54" s="248" t="s">
        <v>206</v>
      </c>
      <c r="E54" s="249" t="s">
        <v>120</v>
      </c>
      <c r="F54" s="249" t="s">
        <v>142</v>
      </c>
      <c r="G54" s="248" t="s">
        <v>150</v>
      </c>
      <c r="H54" s="250">
        <v>83.1</v>
      </c>
      <c r="I54" s="94"/>
      <c r="J54" s="37"/>
      <c r="K54" s="13"/>
      <c r="L54" s="13"/>
    </row>
    <row r="55" spans="1:12" ht="37.5" customHeight="1">
      <c r="A55" s="343" t="s">
        <v>136</v>
      </c>
      <c r="B55" s="335" t="s">
        <v>139</v>
      </c>
      <c r="C55" s="335"/>
      <c r="D55" s="335"/>
      <c r="E55" s="336" t="s">
        <v>140</v>
      </c>
      <c r="F55" s="336" t="s">
        <v>137</v>
      </c>
      <c r="G55" s="335" t="s">
        <v>138</v>
      </c>
      <c r="H55" s="386" t="s">
        <v>141</v>
      </c>
      <c r="I55" s="94"/>
      <c r="J55" s="37"/>
      <c r="K55" s="13"/>
      <c r="L55" s="13"/>
    </row>
    <row r="56" spans="1:12" ht="39.75" customHeight="1">
      <c r="A56" s="334"/>
      <c r="B56" s="202" t="s">
        <v>272</v>
      </c>
      <c r="C56" s="202" t="s">
        <v>273</v>
      </c>
      <c r="D56" s="200" t="s">
        <v>274</v>
      </c>
      <c r="E56" s="337"/>
      <c r="F56" s="337"/>
      <c r="G56" s="335"/>
      <c r="H56" s="386"/>
      <c r="I56" s="94"/>
      <c r="J56" s="37"/>
      <c r="K56" s="13"/>
      <c r="L56" s="13"/>
    </row>
    <row r="57" spans="1:12" ht="97.5" customHeight="1">
      <c r="A57" s="211" t="s">
        <v>242</v>
      </c>
      <c r="B57" s="207" t="s">
        <v>109</v>
      </c>
      <c r="C57" s="207" t="s">
        <v>284</v>
      </c>
      <c r="D57" s="208" t="s">
        <v>303</v>
      </c>
      <c r="E57" s="209" t="s">
        <v>118</v>
      </c>
      <c r="F57" s="209" t="s">
        <v>145</v>
      </c>
      <c r="G57" s="208" t="s">
        <v>146</v>
      </c>
      <c r="H57" s="201">
        <f>'По разделам и подразделам'!F68</f>
        <v>59.6</v>
      </c>
      <c r="I57" s="94"/>
      <c r="J57" s="37"/>
      <c r="K57" s="13"/>
      <c r="L57" s="13"/>
    </row>
    <row r="58" spans="1:12" ht="77.25" customHeight="1">
      <c r="A58" s="211" t="s">
        <v>111</v>
      </c>
      <c r="B58" s="207" t="s">
        <v>109</v>
      </c>
      <c r="C58" s="207" t="s">
        <v>284</v>
      </c>
      <c r="D58" s="208" t="s">
        <v>303</v>
      </c>
      <c r="E58" s="209" t="s">
        <v>119</v>
      </c>
      <c r="F58" s="209" t="s">
        <v>145</v>
      </c>
      <c r="G58" s="208" t="s">
        <v>146</v>
      </c>
      <c r="H58" s="201">
        <f>'По разделам и подразделам'!F70</f>
        <v>7.4</v>
      </c>
      <c r="I58" s="94"/>
      <c r="J58" s="37"/>
      <c r="K58" s="13"/>
      <c r="L58" s="13"/>
    </row>
    <row r="59" spans="1:12" ht="25.5" customHeight="1">
      <c r="A59" s="214" t="s">
        <v>79</v>
      </c>
      <c r="B59" s="203"/>
      <c r="C59" s="203"/>
      <c r="D59" s="204"/>
      <c r="E59" s="205"/>
      <c r="F59" s="205"/>
      <c r="G59" s="204"/>
      <c r="H59" s="206">
        <f>H46+H45</f>
        <v>3379</v>
      </c>
      <c r="I59" s="215"/>
      <c r="J59" s="215"/>
      <c r="K59" s="215"/>
      <c r="L59" s="215"/>
    </row>
    <row r="60" spans="2:7" ht="12.75">
      <c r="B60" s="216"/>
      <c r="C60" s="216"/>
      <c r="D60" s="216"/>
      <c r="E60" s="216"/>
      <c r="F60" s="216"/>
      <c r="G60" s="216"/>
    </row>
    <row r="61" spans="2:7" ht="12.75">
      <c r="B61" s="216"/>
      <c r="C61" s="216"/>
      <c r="D61" s="216"/>
      <c r="E61" s="216"/>
      <c r="F61" s="216"/>
      <c r="G61" s="216"/>
    </row>
    <row r="62" spans="2:7" ht="12.75">
      <c r="B62" s="216"/>
      <c r="C62" s="216"/>
      <c r="D62" s="216"/>
      <c r="E62" s="216"/>
      <c r="F62" s="216"/>
      <c r="G62" s="216"/>
    </row>
    <row r="63" spans="2:7" ht="12.75">
      <c r="B63" s="216"/>
      <c r="C63" s="216"/>
      <c r="D63" s="216"/>
      <c r="E63" s="216"/>
      <c r="F63" s="216"/>
      <c r="G63" s="216"/>
    </row>
    <row r="64" spans="2:7" ht="12.75">
      <c r="B64" s="216"/>
      <c r="C64" s="216"/>
      <c r="D64" s="216"/>
      <c r="E64" s="216"/>
      <c r="F64" s="216"/>
      <c r="G64" s="216"/>
    </row>
    <row r="65" spans="2:7" ht="12.75">
      <c r="B65" s="216"/>
      <c r="C65" s="216"/>
      <c r="D65" s="216"/>
      <c r="E65" s="216"/>
      <c r="F65" s="216"/>
      <c r="G65" s="216"/>
    </row>
    <row r="66" spans="2:7" ht="12.75">
      <c r="B66" s="216"/>
      <c r="C66" s="216"/>
      <c r="D66" s="216"/>
      <c r="E66" s="216"/>
      <c r="F66" s="216"/>
      <c r="G66" s="216"/>
    </row>
    <row r="67" spans="2:7" ht="12.75">
      <c r="B67" s="216"/>
      <c r="C67" s="216"/>
      <c r="D67" s="216"/>
      <c r="E67" s="216"/>
      <c r="F67" s="216"/>
      <c r="G67" s="216"/>
    </row>
    <row r="68" spans="2:7" ht="12.75">
      <c r="B68" s="216"/>
      <c r="C68" s="216"/>
      <c r="D68" s="216"/>
      <c r="E68" s="216"/>
      <c r="F68" s="216"/>
      <c r="G68" s="216"/>
    </row>
    <row r="69" spans="2:7" ht="12.75">
      <c r="B69" s="216"/>
      <c r="C69" s="216"/>
      <c r="D69" s="216"/>
      <c r="E69" s="216"/>
      <c r="F69" s="216"/>
      <c r="G69" s="216"/>
    </row>
    <row r="70" spans="2:7" ht="12.75">
      <c r="B70" s="216"/>
      <c r="C70" s="216"/>
      <c r="D70" s="216"/>
      <c r="E70" s="216"/>
      <c r="F70" s="216"/>
      <c r="G70" s="216"/>
    </row>
    <row r="71" spans="2:7" ht="12.75">
      <c r="B71" s="216"/>
      <c r="C71" s="216"/>
      <c r="D71" s="216"/>
      <c r="E71" s="216"/>
      <c r="F71" s="216"/>
      <c r="G71" s="216"/>
    </row>
    <row r="72" spans="2:7" ht="12.75">
      <c r="B72" s="216"/>
      <c r="C72" s="216"/>
      <c r="D72" s="216"/>
      <c r="E72" s="216"/>
      <c r="F72" s="216"/>
      <c r="G72" s="216"/>
    </row>
    <row r="73" spans="2:7" ht="12.75">
      <c r="B73" s="216"/>
      <c r="C73" s="216"/>
      <c r="D73" s="216"/>
      <c r="E73" s="216"/>
      <c r="F73" s="216"/>
      <c r="G73" s="216"/>
    </row>
    <row r="74" spans="2:7" ht="12.75">
      <c r="B74" s="216"/>
      <c r="C74" s="216"/>
      <c r="D74" s="216"/>
      <c r="E74" s="216"/>
      <c r="F74" s="216"/>
      <c r="G74" s="216"/>
    </row>
    <row r="75" spans="2:7" ht="12.75">
      <c r="B75" s="216"/>
      <c r="C75" s="216"/>
      <c r="D75" s="216"/>
      <c r="E75" s="216"/>
      <c r="F75" s="216"/>
      <c r="G75" s="216"/>
    </row>
    <row r="76" spans="2:7" ht="12.75">
      <c r="B76" s="216"/>
      <c r="C76" s="216"/>
      <c r="D76" s="216"/>
      <c r="E76" s="216"/>
      <c r="F76" s="216"/>
      <c r="G76" s="216"/>
    </row>
    <row r="77" spans="2:7" ht="12.75">
      <c r="B77" s="216"/>
      <c r="C77" s="216"/>
      <c r="D77" s="216"/>
      <c r="E77" s="216"/>
      <c r="F77" s="216"/>
      <c r="G77" s="216"/>
    </row>
    <row r="78" spans="2:7" ht="12.75">
      <c r="B78" s="216"/>
      <c r="C78" s="216"/>
      <c r="D78" s="216"/>
      <c r="E78" s="216"/>
      <c r="F78" s="216"/>
      <c r="G78" s="216"/>
    </row>
    <row r="79" spans="2:7" ht="12.75">
      <c r="B79" s="216"/>
      <c r="C79" s="216"/>
      <c r="D79" s="216"/>
      <c r="E79" s="216"/>
      <c r="F79" s="216"/>
      <c r="G79" s="216"/>
    </row>
    <row r="80" spans="2:7" ht="12.75">
      <c r="B80" s="216"/>
      <c r="C80" s="216"/>
      <c r="D80" s="216"/>
      <c r="E80" s="216"/>
      <c r="F80" s="216"/>
      <c r="G80" s="216"/>
    </row>
    <row r="81" spans="2:7" ht="12.75">
      <c r="B81" s="216"/>
      <c r="C81" s="216"/>
      <c r="D81" s="216"/>
      <c r="E81" s="216"/>
      <c r="F81" s="216"/>
      <c r="G81" s="216"/>
    </row>
    <row r="82" spans="2:7" ht="12.75">
      <c r="B82" s="216"/>
      <c r="C82" s="216"/>
      <c r="D82" s="216"/>
      <c r="E82" s="216"/>
      <c r="F82" s="216"/>
      <c r="G82" s="216"/>
    </row>
    <row r="83" spans="2:7" ht="12.75">
      <c r="B83" s="216"/>
      <c r="C83" s="216"/>
      <c r="D83" s="216"/>
      <c r="E83" s="216"/>
      <c r="F83" s="216"/>
      <c r="G83" s="216"/>
    </row>
    <row r="84" spans="2:7" ht="12.75">
      <c r="B84" s="216"/>
      <c r="C84" s="216"/>
      <c r="D84" s="216"/>
      <c r="E84" s="216"/>
      <c r="F84" s="216"/>
      <c r="G84" s="216"/>
    </row>
    <row r="85" spans="2:7" ht="12.75">
      <c r="B85" s="216"/>
      <c r="C85" s="216"/>
      <c r="D85" s="216"/>
      <c r="E85" s="216"/>
      <c r="F85" s="216"/>
      <c r="G85" s="216"/>
    </row>
    <row r="86" spans="2:7" ht="12.75">
      <c r="B86" s="216"/>
      <c r="C86" s="216"/>
      <c r="D86" s="216"/>
      <c r="E86" s="216"/>
      <c r="F86" s="216"/>
      <c r="G86" s="216"/>
    </row>
    <row r="87" spans="2:7" ht="12.75">
      <c r="B87" s="216"/>
      <c r="C87" s="216"/>
      <c r="D87" s="216"/>
      <c r="E87" s="216"/>
      <c r="F87" s="216"/>
      <c r="G87" s="216"/>
    </row>
    <row r="88" spans="2:7" ht="12.75">
      <c r="B88" s="216"/>
      <c r="C88" s="216"/>
      <c r="D88" s="216"/>
      <c r="E88" s="216"/>
      <c r="F88" s="216"/>
      <c r="G88" s="216"/>
    </row>
    <row r="89" spans="2:7" ht="12.75">
      <c r="B89" s="216"/>
      <c r="C89" s="216"/>
      <c r="D89" s="216"/>
      <c r="E89" s="216"/>
      <c r="F89" s="216"/>
      <c r="G89" s="216"/>
    </row>
    <row r="90" spans="2:7" ht="12.75">
      <c r="B90" s="216"/>
      <c r="C90" s="216"/>
      <c r="D90" s="216"/>
      <c r="E90" s="216"/>
      <c r="F90" s="216"/>
      <c r="G90" s="216"/>
    </row>
    <row r="91" spans="2:7" ht="12.75">
      <c r="B91" s="216"/>
      <c r="C91" s="216"/>
      <c r="D91" s="216"/>
      <c r="E91" s="216"/>
      <c r="F91" s="216"/>
      <c r="G91" s="216"/>
    </row>
    <row r="92" spans="2:7" ht="12.75">
      <c r="B92" s="216"/>
      <c r="C92" s="216"/>
      <c r="D92" s="216"/>
      <c r="E92" s="216"/>
      <c r="F92" s="216"/>
      <c r="G92" s="216"/>
    </row>
    <row r="93" spans="2:7" ht="12.75">
      <c r="B93" s="216"/>
      <c r="C93" s="216"/>
      <c r="D93" s="216"/>
      <c r="E93" s="216"/>
      <c r="F93" s="216"/>
      <c r="G93" s="216"/>
    </row>
    <row r="94" spans="2:7" ht="12.75">
      <c r="B94" s="216"/>
      <c r="C94" s="216"/>
      <c r="D94" s="216"/>
      <c r="E94" s="216"/>
      <c r="F94" s="216"/>
      <c r="G94" s="216"/>
    </row>
    <row r="95" spans="2:7" ht="12.75">
      <c r="B95" s="216"/>
      <c r="C95" s="216"/>
      <c r="D95" s="216"/>
      <c r="E95" s="216"/>
      <c r="F95" s="216"/>
      <c r="G95" s="216"/>
    </row>
    <row r="96" spans="2:7" ht="12.75">
      <c r="B96" s="216"/>
      <c r="C96" s="216"/>
      <c r="D96" s="216"/>
      <c r="E96" s="216"/>
      <c r="F96" s="216"/>
      <c r="G96" s="216"/>
    </row>
    <row r="97" spans="2:7" ht="12.75">
      <c r="B97" s="216"/>
      <c r="C97" s="216"/>
      <c r="D97" s="216"/>
      <c r="E97" s="216"/>
      <c r="F97" s="216"/>
      <c r="G97" s="216"/>
    </row>
    <row r="98" spans="2:7" ht="12.75">
      <c r="B98" s="216"/>
      <c r="C98" s="216"/>
      <c r="D98" s="216"/>
      <c r="E98" s="216"/>
      <c r="F98" s="216"/>
      <c r="G98" s="216"/>
    </row>
    <row r="99" spans="2:7" ht="12.75">
      <c r="B99" s="216"/>
      <c r="C99" s="216"/>
      <c r="D99" s="216"/>
      <c r="E99" s="216"/>
      <c r="F99" s="216"/>
      <c r="G99" s="216"/>
    </row>
    <row r="100" spans="2:7" ht="12.75">
      <c r="B100" s="216"/>
      <c r="C100" s="216"/>
      <c r="D100" s="216"/>
      <c r="E100" s="216"/>
      <c r="F100" s="216"/>
      <c r="G100" s="216"/>
    </row>
    <row r="101" spans="2:7" ht="12.75">
      <c r="B101" s="216"/>
      <c r="C101" s="216"/>
      <c r="D101" s="216"/>
      <c r="E101" s="216"/>
      <c r="F101" s="216"/>
      <c r="G101" s="216"/>
    </row>
    <row r="102" spans="2:7" ht="12.75">
      <c r="B102" s="216"/>
      <c r="C102" s="216"/>
      <c r="D102" s="216"/>
      <c r="E102" s="216"/>
      <c r="F102" s="216"/>
      <c r="G102" s="216"/>
    </row>
    <row r="103" spans="2:7" ht="12.75">
      <c r="B103" s="216"/>
      <c r="C103" s="216"/>
      <c r="D103" s="216"/>
      <c r="E103" s="216"/>
      <c r="F103" s="216"/>
      <c r="G103" s="216"/>
    </row>
    <row r="104" spans="2:7" ht="12.75">
      <c r="B104" s="216"/>
      <c r="C104" s="216"/>
      <c r="D104" s="216"/>
      <c r="E104" s="216"/>
      <c r="F104" s="216"/>
      <c r="G104" s="216"/>
    </row>
    <row r="105" spans="2:7" ht="12.75">
      <c r="B105" s="216"/>
      <c r="C105" s="216"/>
      <c r="D105" s="216"/>
      <c r="E105" s="216"/>
      <c r="F105" s="216"/>
      <c r="G105" s="216"/>
    </row>
    <row r="106" spans="2:7" ht="12.75">
      <c r="B106" s="216"/>
      <c r="C106" s="216"/>
      <c r="D106" s="216"/>
      <c r="E106" s="216"/>
      <c r="F106" s="216"/>
      <c r="G106" s="216"/>
    </row>
    <row r="107" spans="2:7" ht="12.75">
      <c r="B107" s="216"/>
      <c r="C107" s="216"/>
      <c r="D107" s="216"/>
      <c r="E107" s="216"/>
      <c r="F107" s="216"/>
      <c r="G107" s="216"/>
    </row>
    <row r="108" spans="2:7" ht="12.75">
      <c r="B108" s="216"/>
      <c r="C108" s="216"/>
      <c r="D108" s="216"/>
      <c r="E108" s="216"/>
      <c r="F108" s="216"/>
      <c r="G108" s="216"/>
    </row>
    <row r="109" spans="2:7" ht="12.75">
      <c r="B109" s="216"/>
      <c r="C109" s="216"/>
      <c r="D109" s="216"/>
      <c r="E109" s="216"/>
      <c r="F109" s="216"/>
      <c r="G109" s="216"/>
    </row>
    <row r="110" spans="2:7" ht="12.75">
      <c r="B110" s="216"/>
      <c r="C110" s="216"/>
      <c r="D110" s="216"/>
      <c r="E110" s="216"/>
      <c r="F110" s="216"/>
      <c r="G110" s="216"/>
    </row>
    <row r="111" spans="2:7" ht="12.75">
      <c r="B111" s="216"/>
      <c r="C111" s="216"/>
      <c r="D111" s="216"/>
      <c r="E111" s="216"/>
      <c r="F111" s="216"/>
      <c r="G111" s="216"/>
    </row>
    <row r="112" spans="2:7" ht="12.75">
      <c r="B112" s="216"/>
      <c r="C112" s="216"/>
      <c r="D112" s="216"/>
      <c r="E112" s="216"/>
      <c r="F112" s="216"/>
      <c r="G112" s="216"/>
    </row>
    <row r="113" spans="2:7" ht="12.75">
      <c r="B113" s="216"/>
      <c r="C113" s="216"/>
      <c r="D113" s="216"/>
      <c r="E113" s="216"/>
      <c r="F113" s="216"/>
      <c r="G113" s="216"/>
    </row>
  </sheetData>
  <sheetProtection/>
  <mergeCells count="25">
    <mergeCell ref="A55:A56"/>
    <mergeCell ref="B55:D55"/>
    <mergeCell ref="E55:E56"/>
    <mergeCell ref="F55:F56"/>
    <mergeCell ref="G34:G35"/>
    <mergeCell ref="H34:H35"/>
    <mergeCell ref="G55:G56"/>
    <mergeCell ref="H55:H56"/>
    <mergeCell ref="A34:A35"/>
    <mergeCell ref="B34:D34"/>
    <mergeCell ref="E34:E35"/>
    <mergeCell ref="F34:F35"/>
    <mergeCell ref="A5:H5"/>
    <mergeCell ref="A6:H6"/>
    <mergeCell ref="A7:J7"/>
    <mergeCell ref="A9:A10"/>
    <mergeCell ref="B9:D9"/>
    <mergeCell ref="E9:E10"/>
    <mergeCell ref="F9:F10"/>
    <mergeCell ref="G9:G10"/>
    <mergeCell ref="H9:H10"/>
    <mergeCell ref="A1:H1"/>
    <mergeCell ref="A2:J2"/>
    <mergeCell ref="A3:J3"/>
    <mergeCell ref="A4:H4"/>
  </mergeCells>
  <printOptions/>
  <pageMargins left="0.75" right="0.15" top="0.14" bottom="0.17" header="0.5" footer="0.28"/>
  <pageSetup horizontalDpi="600" verticalDpi="600" orientation="portrait" paperSize="9" scale="56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164"/>
  <sheetViews>
    <sheetView zoomScalePageLayoutView="0" workbookViewId="0" topLeftCell="A1">
      <selection activeCell="I34" sqref="I34"/>
    </sheetView>
  </sheetViews>
  <sheetFormatPr defaultColWidth="9.00390625" defaultRowHeight="12.75"/>
  <cols>
    <col min="4" max="4" width="10.625" style="0" customWidth="1"/>
    <col min="5" max="5" width="14.00390625" style="0" customWidth="1"/>
    <col min="6" max="6" width="10.875" style="0" customWidth="1"/>
    <col min="8" max="8" width="2.00390625" style="0" customWidth="1"/>
  </cols>
  <sheetData>
    <row r="1" spans="1:9" ht="12.75">
      <c r="A1" s="251"/>
      <c r="B1" s="251"/>
      <c r="C1" s="251"/>
      <c r="D1" s="251"/>
      <c r="E1" s="251"/>
      <c r="F1" s="251"/>
      <c r="G1" s="355" t="s">
        <v>207</v>
      </c>
      <c r="H1" s="355"/>
      <c r="I1" s="355"/>
    </row>
    <row r="2" spans="1:9" ht="12.75">
      <c r="A2" s="251"/>
      <c r="B2" s="251"/>
      <c r="C2" s="355" t="s">
        <v>113</v>
      </c>
      <c r="D2" s="355"/>
      <c r="E2" s="355"/>
      <c r="F2" s="355"/>
      <c r="G2" s="355"/>
      <c r="H2" s="355"/>
      <c r="I2" s="355"/>
    </row>
    <row r="3" spans="1:10" ht="12.75">
      <c r="A3" s="252" t="s">
        <v>77</v>
      </c>
      <c r="B3" s="355" t="s">
        <v>78</v>
      </c>
      <c r="C3" s="355"/>
      <c r="D3" s="355"/>
      <c r="E3" s="355"/>
      <c r="F3" s="355"/>
      <c r="G3" s="355"/>
      <c r="H3" s="355"/>
      <c r="I3" s="355"/>
      <c r="J3" s="231"/>
    </row>
    <row r="5" spans="1:9" ht="12.75">
      <c r="A5" s="251"/>
      <c r="B5" s="251"/>
      <c r="C5" s="251"/>
      <c r="D5" s="251"/>
      <c r="E5" s="251"/>
      <c r="F5" s="251"/>
      <c r="G5" s="251"/>
      <c r="H5" s="251"/>
      <c r="I5" s="251"/>
    </row>
    <row r="6" spans="1:9" ht="14.25">
      <c r="A6" s="391" t="s">
        <v>229</v>
      </c>
      <c r="B6" s="391"/>
      <c r="C6" s="391"/>
      <c r="D6" s="391"/>
      <c r="E6" s="391"/>
      <c r="F6" s="391"/>
      <c r="G6" s="391"/>
      <c r="H6" s="391"/>
      <c r="I6" s="391"/>
    </row>
    <row r="7" spans="1:9" ht="14.25">
      <c r="A7" s="391" t="s">
        <v>82</v>
      </c>
      <c r="B7" s="391"/>
      <c r="C7" s="391"/>
      <c r="D7" s="391"/>
      <c r="E7" s="391"/>
      <c r="F7" s="391"/>
      <c r="G7" s="391"/>
      <c r="H7" s="391"/>
      <c r="I7" s="391"/>
    </row>
    <row r="8" spans="1:9" ht="12.75">
      <c r="A8" s="251"/>
      <c r="B8" s="251"/>
      <c r="C8" s="251"/>
      <c r="D8" s="251"/>
      <c r="E8" s="251"/>
      <c r="F8" s="251"/>
      <c r="G8" s="251"/>
      <c r="H8" s="251"/>
      <c r="I8" s="251"/>
    </row>
    <row r="9" spans="1:9" ht="12.75">
      <c r="A9" s="392" t="s">
        <v>230</v>
      </c>
      <c r="B9" s="388" t="s">
        <v>231</v>
      </c>
      <c r="C9" s="388"/>
      <c r="D9" s="388"/>
      <c r="E9" s="392" t="s">
        <v>250</v>
      </c>
      <c r="F9" s="392" t="s">
        <v>251</v>
      </c>
      <c r="G9" s="392"/>
      <c r="H9" s="392"/>
      <c r="I9" s="392" t="s">
        <v>232</v>
      </c>
    </row>
    <row r="10" spans="1:9" ht="12.75">
      <c r="A10" s="392"/>
      <c r="B10" s="388"/>
      <c r="C10" s="388"/>
      <c r="D10" s="388"/>
      <c r="E10" s="392"/>
      <c r="F10" s="392"/>
      <c r="G10" s="392"/>
      <c r="H10" s="392"/>
      <c r="I10" s="392"/>
    </row>
    <row r="11" spans="1:9" ht="55.5" customHeight="1">
      <c r="A11" s="392"/>
      <c r="B11" s="388"/>
      <c r="C11" s="388"/>
      <c r="D11" s="388"/>
      <c r="E11" s="392"/>
      <c r="F11" s="392"/>
      <c r="G11" s="392"/>
      <c r="H11" s="392"/>
      <c r="I11" s="392"/>
    </row>
    <row r="12" spans="1:9" ht="12.75">
      <c r="A12" s="389">
        <v>1</v>
      </c>
      <c r="B12" s="388" t="s">
        <v>233</v>
      </c>
      <c r="C12" s="388"/>
      <c r="D12" s="388"/>
      <c r="E12" s="389">
        <v>909</v>
      </c>
      <c r="F12" s="390" t="s">
        <v>219</v>
      </c>
      <c r="G12" s="390"/>
      <c r="H12" s="390"/>
      <c r="I12" s="393">
        <v>703.6</v>
      </c>
    </row>
    <row r="13" spans="1:9" ht="12.75">
      <c r="A13" s="389"/>
      <c r="B13" s="388"/>
      <c r="C13" s="388"/>
      <c r="D13" s="388"/>
      <c r="E13" s="389"/>
      <c r="F13" s="390"/>
      <c r="G13" s="390"/>
      <c r="H13" s="390"/>
      <c r="I13" s="393"/>
    </row>
    <row r="14" spans="1:9" ht="12.75">
      <c r="A14" s="389"/>
      <c r="B14" s="388"/>
      <c r="C14" s="388"/>
      <c r="D14" s="388"/>
      <c r="E14" s="389"/>
      <c r="F14" s="390"/>
      <c r="G14" s="390"/>
      <c r="H14" s="390"/>
      <c r="I14" s="393"/>
    </row>
    <row r="15" spans="1:9" ht="12.75">
      <c r="A15" s="253" t="s">
        <v>234</v>
      </c>
      <c r="B15" s="387"/>
      <c r="C15" s="387"/>
      <c r="D15" s="387"/>
      <c r="E15" s="254"/>
      <c r="F15" s="387"/>
      <c r="G15" s="387"/>
      <c r="H15" s="387"/>
      <c r="I15" s="255">
        <f>I12</f>
        <v>703.6</v>
      </c>
    </row>
    <row r="16" spans="1:9" ht="12.75">
      <c r="A16" s="251"/>
      <c r="B16" s="251"/>
      <c r="C16" s="251"/>
      <c r="D16" s="251"/>
      <c r="E16" s="251"/>
      <c r="F16" s="251"/>
      <c r="G16" s="251"/>
      <c r="H16" s="251"/>
      <c r="I16" s="251"/>
    </row>
    <row r="17" spans="1:9" ht="12.75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12.75">
      <c r="A18" s="251"/>
      <c r="B18" s="251"/>
      <c r="C18" s="251"/>
      <c r="D18" s="251"/>
      <c r="E18" s="251"/>
      <c r="F18" s="251"/>
      <c r="G18" s="251"/>
      <c r="H18" s="251"/>
      <c r="I18" s="251"/>
    </row>
    <row r="19" spans="1:9" ht="12.75">
      <c r="A19" s="251"/>
      <c r="B19" s="251"/>
      <c r="C19" s="251"/>
      <c r="D19" s="251"/>
      <c r="E19" s="251"/>
      <c r="F19" s="251"/>
      <c r="G19" s="251"/>
      <c r="H19" s="251"/>
      <c r="I19" s="251"/>
    </row>
    <row r="20" spans="1:9" ht="12.75">
      <c r="A20" s="251"/>
      <c r="B20" s="251"/>
      <c r="C20" s="251"/>
      <c r="D20" s="251"/>
      <c r="E20" s="251"/>
      <c r="F20" s="251"/>
      <c r="G20" s="251"/>
      <c r="H20" s="251"/>
      <c r="I20" s="251"/>
    </row>
    <row r="21" spans="1:9" ht="12.75">
      <c r="A21" s="251"/>
      <c r="B21" s="251"/>
      <c r="C21" s="251"/>
      <c r="D21" s="251"/>
      <c r="E21" s="251"/>
      <c r="F21" s="251"/>
      <c r="G21" s="251"/>
      <c r="H21" s="251"/>
      <c r="I21" s="251"/>
    </row>
    <row r="22" spans="1:9" ht="12.75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ht="12.75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ht="12.75">
      <c r="A24" s="251"/>
      <c r="B24" s="251"/>
      <c r="C24" s="251"/>
      <c r="D24" s="251"/>
      <c r="E24" s="251"/>
      <c r="F24" s="251"/>
      <c r="G24" s="251"/>
      <c r="H24" s="251"/>
      <c r="I24" s="251"/>
    </row>
    <row r="25" spans="1:9" ht="12.75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9" ht="12.75">
      <c r="A26" s="251"/>
      <c r="B26" s="251"/>
      <c r="C26" s="251"/>
      <c r="D26" s="251"/>
      <c r="E26" s="251"/>
      <c r="F26" s="251"/>
      <c r="G26" s="251"/>
      <c r="H26" s="251"/>
      <c r="I26" s="251"/>
    </row>
    <row r="27" spans="1:9" ht="12.75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9" ht="12.75">
      <c r="A28" s="251"/>
      <c r="B28" s="251"/>
      <c r="C28" s="251"/>
      <c r="D28" s="251"/>
      <c r="E28" s="251"/>
      <c r="F28" s="251"/>
      <c r="G28" s="251"/>
      <c r="H28" s="251"/>
      <c r="I28" s="251"/>
    </row>
    <row r="29" spans="1:9" ht="12.75">
      <c r="A29" s="251"/>
      <c r="B29" s="251"/>
      <c r="C29" s="251"/>
      <c r="D29" s="251"/>
      <c r="E29" s="251"/>
      <c r="F29" s="251"/>
      <c r="G29" s="251"/>
      <c r="H29" s="251"/>
      <c r="I29" s="251"/>
    </row>
    <row r="30" spans="1:9" ht="12.75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12.75">
      <c r="A31" s="251"/>
      <c r="B31" s="251"/>
      <c r="C31" s="251"/>
      <c r="D31" s="251"/>
      <c r="E31" s="251"/>
      <c r="F31" s="251"/>
      <c r="G31" s="251"/>
      <c r="H31" s="251"/>
      <c r="I31" s="251"/>
    </row>
    <row r="32" spans="1:9" ht="12.75">
      <c r="A32" s="251"/>
      <c r="B32" s="251"/>
      <c r="C32" s="251"/>
      <c r="D32" s="251"/>
      <c r="E32" s="251"/>
      <c r="F32" s="251"/>
      <c r="G32" s="251"/>
      <c r="H32" s="251"/>
      <c r="I32" s="251"/>
    </row>
    <row r="33" spans="1:9" ht="12.75">
      <c r="A33" s="251"/>
      <c r="B33" s="251"/>
      <c r="C33" s="251"/>
      <c r="D33" s="251"/>
      <c r="E33" s="251"/>
      <c r="F33" s="251"/>
      <c r="G33" s="251"/>
      <c r="H33" s="251"/>
      <c r="I33" s="251"/>
    </row>
    <row r="34" spans="1:9" ht="12.75">
      <c r="A34" s="251"/>
      <c r="B34" s="251"/>
      <c r="C34" s="251"/>
      <c r="D34" s="251"/>
      <c r="E34" s="251"/>
      <c r="F34" s="251"/>
      <c r="G34" s="251"/>
      <c r="H34" s="251"/>
      <c r="I34" s="251"/>
    </row>
    <row r="35" spans="1:9" ht="12.75">
      <c r="A35" s="251"/>
      <c r="B35" s="251"/>
      <c r="C35" s="251"/>
      <c r="D35" s="251"/>
      <c r="E35" s="251"/>
      <c r="F35" s="251"/>
      <c r="G35" s="251"/>
      <c r="H35" s="251"/>
      <c r="I35" s="251"/>
    </row>
    <row r="36" spans="1:9" ht="12.75">
      <c r="A36" s="251"/>
      <c r="B36" s="251"/>
      <c r="C36" s="251"/>
      <c r="D36" s="251"/>
      <c r="E36" s="251"/>
      <c r="F36" s="251"/>
      <c r="G36" s="251"/>
      <c r="H36" s="251"/>
      <c r="I36" s="251"/>
    </row>
    <row r="37" spans="1:9" ht="12.75">
      <c r="A37" s="251"/>
      <c r="B37" s="251"/>
      <c r="C37" s="251"/>
      <c r="D37" s="251"/>
      <c r="E37" s="251"/>
      <c r="F37" s="251"/>
      <c r="G37" s="251"/>
      <c r="H37" s="251"/>
      <c r="I37" s="251"/>
    </row>
    <row r="38" spans="1:9" ht="12.75">
      <c r="A38" s="251"/>
      <c r="B38" s="251"/>
      <c r="C38" s="251"/>
      <c r="D38" s="251"/>
      <c r="E38" s="251"/>
      <c r="F38" s="251"/>
      <c r="G38" s="251"/>
      <c r="H38" s="251"/>
      <c r="I38" s="251"/>
    </row>
    <row r="39" spans="1:9" ht="12.75">
      <c r="A39" s="251"/>
      <c r="B39" s="251"/>
      <c r="C39" s="251"/>
      <c r="D39" s="251"/>
      <c r="E39" s="251"/>
      <c r="F39" s="251"/>
      <c r="G39" s="251"/>
      <c r="H39" s="251"/>
      <c r="I39" s="251"/>
    </row>
    <row r="40" spans="1:9" ht="12.75">
      <c r="A40" s="251"/>
      <c r="B40" s="251"/>
      <c r="C40" s="251"/>
      <c r="D40" s="251"/>
      <c r="E40" s="251"/>
      <c r="F40" s="251"/>
      <c r="G40" s="251"/>
      <c r="H40" s="251"/>
      <c r="I40" s="251"/>
    </row>
    <row r="41" spans="1:9" ht="12.75">
      <c r="A41" s="251"/>
      <c r="B41" s="251"/>
      <c r="C41" s="251"/>
      <c r="D41" s="251"/>
      <c r="E41" s="251"/>
      <c r="F41" s="251"/>
      <c r="G41" s="251"/>
      <c r="H41" s="251"/>
      <c r="I41" s="251"/>
    </row>
    <row r="42" spans="1:9" ht="12.75">
      <c r="A42" s="251"/>
      <c r="B42" s="251"/>
      <c r="C42" s="251"/>
      <c r="D42" s="251"/>
      <c r="E42" s="251"/>
      <c r="F42" s="251"/>
      <c r="G42" s="251"/>
      <c r="H42" s="251"/>
      <c r="I42" s="251"/>
    </row>
    <row r="43" spans="1:9" ht="12.75">
      <c r="A43" s="251"/>
      <c r="B43" s="251"/>
      <c r="C43" s="251"/>
      <c r="D43" s="251"/>
      <c r="E43" s="251"/>
      <c r="F43" s="251"/>
      <c r="G43" s="251"/>
      <c r="H43" s="251"/>
      <c r="I43" s="251"/>
    </row>
    <row r="44" spans="1:9" ht="12.75">
      <c r="A44" s="251"/>
      <c r="B44" s="251"/>
      <c r="C44" s="251"/>
      <c r="D44" s="251"/>
      <c r="E44" s="251"/>
      <c r="F44" s="251"/>
      <c r="G44" s="251"/>
      <c r="H44" s="251"/>
      <c r="I44" s="251"/>
    </row>
    <row r="45" spans="1:9" ht="12.75">
      <c r="A45" s="251"/>
      <c r="B45" s="251"/>
      <c r="C45" s="251"/>
      <c r="D45" s="251"/>
      <c r="E45" s="251"/>
      <c r="F45" s="251"/>
      <c r="G45" s="251"/>
      <c r="H45" s="251"/>
      <c r="I45" s="251"/>
    </row>
    <row r="46" spans="1:9" ht="12.75">
      <c r="A46" s="251"/>
      <c r="B46" s="251"/>
      <c r="C46" s="251"/>
      <c r="D46" s="251"/>
      <c r="E46" s="251"/>
      <c r="F46" s="251"/>
      <c r="G46" s="251"/>
      <c r="H46" s="251"/>
      <c r="I46" s="251"/>
    </row>
    <row r="47" spans="1:9" ht="12.75">
      <c r="A47" s="251"/>
      <c r="B47" s="251"/>
      <c r="C47" s="251"/>
      <c r="D47" s="251"/>
      <c r="E47" s="251"/>
      <c r="F47" s="251"/>
      <c r="G47" s="251"/>
      <c r="H47" s="251"/>
      <c r="I47" s="251"/>
    </row>
    <row r="48" spans="1:9" ht="12.75">
      <c r="A48" s="251"/>
      <c r="B48" s="251"/>
      <c r="C48" s="251"/>
      <c r="D48" s="251"/>
      <c r="E48" s="251"/>
      <c r="F48" s="251"/>
      <c r="G48" s="251"/>
      <c r="H48" s="251"/>
      <c r="I48" s="251"/>
    </row>
    <row r="49" spans="1:9" ht="12.75">
      <c r="A49" s="251"/>
      <c r="B49" s="251"/>
      <c r="C49" s="251"/>
      <c r="D49" s="251"/>
      <c r="E49" s="251"/>
      <c r="F49" s="251"/>
      <c r="G49" s="251"/>
      <c r="H49" s="251"/>
      <c r="I49" s="251"/>
    </row>
    <row r="50" spans="1:9" ht="12.75">
      <c r="A50" s="251"/>
      <c r="B50" s="251"/>
      <c r="C50" s="251"/>
      <c r="D50" s="251"/>
      <c r="E50" s="251"/>
      <c r="F50" s="251"/>
      <c r="G50" s="251"/>
      <c r="H50" s="251"/>
      <c r="I50" s="251"/>
    </row>
    <row r="51" spans="1:9" ht="12.75">
      <c r="A51" s="251"/>
      <c r="B51" s="251"/>
      <c r="C51" s="251"/>
      <c r="D51" s="251"/>
      <c r="E51" s="251"/>
      <c r="F51" s="251"/>
      <c r="G51" s="251"/>
      <c r="H51" s="251"/>
      <c r="I51" s="251"/>
    </row>
    <row r="52" spans="1:9" ht="12.75">
      <c r="A52" s="251"/>
      <c r="B52" s="251"/>
      <c r="C52" s="251"/>
      <c r="D52" s="251"/>
      <c r="E52" s="251"/>
      <c r="F52" s="251"/>
      <c r="G52" s="251"/>
      <c r="H52" s="251"/>
      <c r="I52" s="251"/>
    </row>
    <row r="53" spans="1:9" ht="12.75">
      <c r="A53" s="251"/>
      <c r="B53" s="251"/>
      <c r="C53" s="251"/>
      <c r="D53" s="251"/>
      <c r="E53" s="251"/>
      <c r="F53" s="251"/>
      <c r="G53" s="251"/>
      <c r="H53" s="251"/>
      <c r="I53" s="251"/>
    </row>
    <row r="54" spans="1:9" ht="12.75">
      <c r="A54" s="251"/>
      <c r="B54" s="251"/>
      <c r="C54" s="251"/>
      <c r="D54" s="251"/>
      <c r="E54" s="251"/>
      <c r="F54" s="251"/>
      <c r="G54" s="251"/>
      <c r="H54" s="251"/>
      <c r="I54" s="251"/>
    </row>
    <row r="55" spans="1:9" ht="12.75">
      <c r="A55" s="251"/>
      <c r="B55" s="251"/>
      <c r="C55" s="251"/>
      <c r="D55" s="251"/>
      <c r="E55" s="251"/>
      <c r="F55" s="251"/>
      <c r="G55" s="251"/>
      <c r="H55" s="251"/>
      <c r="I55" s="251"/>
    </row>
    <row r="56" spans="1:9" ht="12.75">
      <c r="A56" s="251"/>
      <c r="B56" s="251"/>
      <c r="C56" s="251"/>
      <c r="D56" s="251"/>
      <c r="E56" s="251"/>
      <c r="F56" s="251"/>
      <c r="G56" s="251"/>
      <c r="H56" s="251"/>
      <c r="I56" s="251"/>
    </row>
    <row r="57" spans="1:9" ht="12.75">
      <c r="A57" s="251"/>
      <c r="B57" s="251"/>
      <c r="C57" s="251"/>
      <c r="D57" s="251"/>
      <c r="E57" s="251"/>
      <c r="F57" s="251"/>
      <c r="G57" s="251"/>
      <c r="H57" s="251"/>
      <c r="I57" s="251"/>
    </row>
    <row r="58" spans="1:9" ht="12.75">
      <c r="A58" s="251"/>
      <c r="B58" s="251"/>
      <c r="C58" s="251"/>
      <c r="D58" s="251"/>
      <c r="E58" s="251"/>
      <c r="F58" s="251"/>
      <c r="G58" s="251"/>
      <c r="H58" s="251"/>
      <c r="I58" s="251"/>
    </row>
    <row r="59" spans="1:9" ht="12.75">
      <c r="A59" s="251"/>
      <c r="B59" s="251"/>
      <c r="C59" s="251"/>
      <c r="D59" s="251"/>
      <c r="E59" s="251"/>
      <c r="F59" s="251"/>
      <c r="G59" s="251"/>
      <c r="H59" s="251"/>
      <c r="I59" s="251"/>
    </row>
    <row r="60" spans="1:9" ht="12.75">
      <c r="A60" s="251"/>
      <c r="B60" s="251"/>
      <c r="C60" s="251"/>
      <c r="D60" s="251"/>
      <c r="E60" s="251"/>
      <c r="F60" s="251"/>
      <c r="G60" s="251"/>
      <c r="H60" s="251"/>
      <c r="I60" s="251"/>
    </row>
    <row r="61" spans="1:9" ht="12.75">
      <c r="A61" s="251"/>
      <c r="B61" s="251"/>
      <c r="C61" s="251"/>
      <c r="D61" s="251"/>
      <c r="E61" s="251"/>
      <c r="F61" s="251"/>
      <c r="G61" s="251"/>
      <c r="H61" s="251"/>
      <c r="I61" s="251"/>
    </row>
    <row r="62" spans="1:9" ht="12.75">
      <c r="A62" s="251"/>
      <c r="B62" s="251"/>
      <c r="C62" s="251"/>
      <c r="D62" s="251"/>
      <c r="E62" s="251"/>
      <c r="F62" s="251"/>
      <c r="G62" s="251"/>
      <c r="H62" s="251"/>
      <c r="I62" s="251"/>
    </row>
    <row r="63" spans="1:9" ht="12.75">
      <c r="A63" s="251"/>
      <c r="B63" s="251"/>
      <c r="C63" s="251"/>
      <c r="D63" s="251"/>
      <c r="E63" s="251"/>
      <c r="F63" s="251"/>
      <c r="G63" s="251"/>
      <c r="H63" s="251"/>
      <c r="I63" s="251"/>
    </row>
    <row r="64" spans="1:9" ht="12.75">
      <c r="A64" s="251"/>
      <c r="B64" s="251"/>
      <c r="C64" s="251"/>
      <c r="D64" s="251"/>
      <c r="E64" s="251"/>
      <c r="F64" s="251"/>
      <c r="G64" s="251"/>
      <c r="H64" s="251"/>
      <c r="I64" s="251"/>
    </row>
    <row r="65" spans="1:9" ht="12.75">
      <c r="A65" s="251"/>
      <c r="B65" s="251"/>
      <c r="C65" s="251"/>
      <c r="D65" s="251"/>
      <c r="E65" s="251"/>
      <c r="F65" s="251"/>
      <c r="G65" s="251"/>
      <c r="H65" s="251"/>
      <c r="I65" s="251"/>
    </row>
    <row r="66" spans="1:9" ht="12.75">
      <c r="A66" s="251"/>
      <c r="B66" s="251"/>
      <c r="C66" s="251"/>
      <c r="D66" s="251"/>
      <c r="E66" s="251"/>
      <c r="F66" s="251"/>
      <c r="G66" s="251"/>
      <c r="H66" s="251"/>
      <c r="I66" s="251"/>
    </row>
    <row r="67" spans="1:9" ht="12.75">
      <c r="A67" s="251"/>
      <c r="B67" s="251"/>
      <c r="C67" s="251"/>
      <c r="D67" s="251"/>
      <c r="E67" s="251"/>
      <c r="F67" s="251"/>
      <c r="G67" s="251"/>
      <c r="H67" s="251"/>
      <c r="I67" s="251"/>
    </row>
    <row r="68" spans="1:9" ht="12.75">
      <c r="A68" s="251"/>
      <c r="B68" s="251"/>
      <c r="C68" s="251"/>
      <c r="D68" s="251"/>
      <c r="E68" s="251"/>
      <c r="F68" s="251"/>
      <c r="G68" s="251"/>
      <c r="H68" s="251"/>
      <c r="I68" s="251"/>
    </row>
    <row r="69" spans="1:9" ht="12.75">
      <c r="A69" s="251"/>
      <c r="B69" s="251"/>
      <c r="C69" s="251"/>
      <c r="D69" s="251"/>
      <c r="E69" s="251"/>
      <c r="F69" s="251"/>
      <c r="G69" s="251"/>
      <c r="H69" s="251"/>
      <c r="I69" s="251"/>
    </row>
    <row r="70" spans="1:9" ht="12.75">
      <c r="A70" s="251"/>
      <c r="B70" s="251"/>
      <c r="C70" s="251"/>
      <c r="D70" s="251"/>
      <c r="E70" s="251"/>
      <c r="F70" s="251"/>
      <c r="G70" s="251"/>
      <c r="H70" s="251"/>
      <c r="I70" s="251"/>
    </row>
    <row r="71" spans="1:9" ht="12.75">
      <c r="A71" s="251"/>
      <c r="B71" s="251"/>
      <c r="C71" s="251"/>
      <c r="D71" s="251"/>
      <c r="E71" s="251"/>
      <c r="F71" s="251"/>
      <c r="G71" s="251"/>
      <c r="H71" s="251"/>
      <c r="I71" s="251"/>
    </row>
    <row r="72" spans="1:9" ht="12.75">
      <c r="A72" s="251"/>
      <c r="B72" s="251"/>
      <c r="C72" s="251"/>
      <c r="D72" s="251"/>
      <c r="E72" s="251"/>
      <c r="F72" s="251"/>
      <c r="G72" s="251"/>
      <c r="H72" s="251"/>
      <c r="I72" s="251"/>
    </row>
    <row r="73" spans="1:9" ht="12.75">
      <c r="A73" s="251"/>
      <c r="B73" s="251"/>
      <c r="C73" s="251"/>
      <c r="D73" s="251"/>
      <c r="E73" s="251"/>
      <c r="F73" s="251"/>
      <c r="G73" s="251"/>
      <c r="H73" s="251"/>
      <c r="I73" s="251"/>
    </row>
    <row r="74" spans="1:9" ht="12.75">
      <c r="A74" s="251"/>
      <c r="B74" s="251"/>
      <c r="C74" s="251"/>
      <c r="D74" s="251"/>
      <c r="E74" s="251"/>
      <c r="F74" s="251"/>
      <c r="G74" s="251"/>
      <c r="H74" s="251"/>
      <c r="I74" s="251"/>
    </row>
    <row r="75" spans="1:9" ht="12.75">
      <c r="A75" s="251"/>
      <c r="B75" s="251"/>
      <c r="C75" s="251"/>
      <c r="D75" s="251"/>
      <c r="E75" s="251"/>
      <c r="F75" s="251"/>
      <c r="G75" s="251"/>
      <c r="H75" s="251"/>
      <c r="I75" s="251"/>
    </row>
    <row r="76" spans="1:9" ht="12.75">
      <c r="A76" s="251"/>
      <c r="B76" s="251"/>
      <c r="C76" s="251"/>
      <c r="D76" s="251"/>
      <c r="E76" s="251"/>
      <c r="F76" s="251"/>
      <c r="G76" s="251"/>
      <c r="H76" s="251"/>
      <c r="I76" s="251"/>
    </row>
    <row r="77" spans="1:9" ht="12.75">
      <c r="A77" s="251"/>
      <c r="B77" s="251"/>
      <c r="C77" s="251"/>
      <c r="D77" s="251"/>
      <c r="E77" s="251"/>
      <c r="F77" s="251"/>
      <c r="G77" s="251"/>
      <c r="H77" s="251"/>
      <c r="I77" s="251"/>
    </row>
    <row r="78" spans="1:9" ht="12.75">
      <c r="A78" s="251"/>
      <c r="B78" s="251"/>
      <c r="C78" s="251"/>
      <c r="D78" s="251"/>
      <c r="E78" s="251"/>
      <c r="F78" s="251"/>
      <c r="G78" s="251"/>
      <c r="H78" s="251"/>
      <c r="I78" s="251"/>
    </row>
    <row r="79" spans="1:9" ht="12.75">
      <c r="A79" s="251"/>
      <c r="B79" s="251"/>
      <c r="C79" s="251"/>
      <c r="D79" s="251"/>
      <c r="E79" s="251"/>
      <c r="F79" s="251"/>
      <c r="G79" s="251"/>
      <c r="H79" s="251"/>
      <c r="I79" s="251"/>
    </row>
    <row r="80" spans="1:9" ht="12.75">
      <c r="A80" s="251"/>
      <c r="B80" s="251"/>
      <c r="C80" s="251"/>
      <c r="D80" s="251"/>
      <c r="E80" s="251"/>
      <c r="F80" s="251"/>
      <c r="G80" s="251"/>
      <c r="H80" s="251"/>
      <c r="I80" s="251"/>
    </row>
    <row r="81" spans="1:9" ht="12.75">
      <c r="A81" s="251"/>
      <c r="B81" s="251"/>
      <c r="C81" s="251"/>
      <c r="D81" s="251"/>
      <c r="E81" s="251"/>
      <c r="F81" s="251"/>
      <c r="G81" s="251"/>
      <c r="H81" s="251"/>
      <c r="I81" s="251"/>
    </row>
    <row r="82" spans="1:9" ht="12.75">
      <c r="A82" s="251"/>
      <c r="B82" s="251"/>
      <c r="C82" s="251"/>
      <c r="D82" s="251"/>
      <c r="E82" s="251"/>
      <c r="F82" s="251"/>
      <c r="G82" s="251"/>
      <c r="H82" s="251"/>
      <c r="I82" s="251"/>
    </row>
    <row r="83" spans="1:9" ht="12.75">
      <c r="A83" s="251"/>
      <c r="B83" s="251"/>
      <c r="C83" s="251"/>
      <c r="D83" s="251"/>
      <c r="E83" s="251"/>
      <c r="F83" s="251"/>
      <c r="G83" s="251"/>
      <c r="H83" s="251"/>
      <c r="I83" s="251"/>
    </row>
    <row r="84" spans="1:9" ht="12.75">
      <c r="A84" s="251"/>
      <c r="B84" s="251"/>
      <c r="C84" s="251"/>
      <c r="D84" s="251"/>
      <c r="E84" s="251"/>
      <c r="F84" s="251"/>
      <c r="G84" s="251"/>
      <c r="H84" s="251"/>
      <c r="I84" s="251"/>
    </row>
    <row r="85" spans="1:9" ht="12.75">
      <c r="A85" s="251"/>
      <c r="B85" s="251"/>
      <c r="C85" s="251"/>
      <c r="D85" s="251"/>
      <c r="E85" s="251"/>
      <c r="F85" s="251"/>
      <c r="G85" s="251"/>
      <c r="H85" s="251"/>
      <c r="I85" s="251"/>
    </row>
    <row r="86" spans="1:9" ht="12.75">
      <c r="A86" s="251"/>
      <c r="B86" s="251"/>
      <c r="C86" s="251"/>
      <c r="D86" s="251"/>
      <c r="E86" s="251"/>
      <c r="F86" s="251"/>
      <c r="G86" s="251"/>
      <c r="H86" s="251"/>
      <c r="I86" s="251"/>
    </row>
    <row r="87" spans="1:9" ht="12.75">
      <c r="A87" s="251"/>
      <c r="B87" s="251"/>
      <c r="C87" s="251"/>
      <c r="D87" s="251"/>
      <c r="E87" s="251"/>
      <c r="F87" s="251"/>
      <c r="G87" s="251"/>
      <c r="H87" s="251"/>
      <c r="I87" s="251"/>
    </row>
    <row r="88" spans="1:9" ht="12.75">
      <c r="A88" s="251"/>
      <c r="B88" s="251"/>
      <c r="C88" s="251"/>
      <c r="D88" s="251"/>
      <c r="E88" s="251"/>
      <c r="F88" s="251"/>
      <c r="G88" s="251"/>
      <c r="H88" s="251"/>
      <c r="I88" s="251"/>
    </row>
    <row r="89" spans="1:9" ht="12.75">
      <c r="A89" s="251"/>
      <c r="B89" s="251"/>
      <c r="C89" s="251"/>
      <c r="D89" s="251"/>
      <c r="E89" s="251"/>
      <c r="F89" s="251"/>
      <c r="G89" s="251"/>
      <c r="H89" s="251"/>
      <c r="I89" s="251"/>
    </row>
    <row r="90" spans="1:9" ht="12.75">
      <c r="A90" s="251"/>
      <c r="B90" s="251"/>
      <c r="C90" s="251"/>
      <c r="D90" s="251"/>
      <c r="E90" s="251"/>
      <c r="F90" s="251"/>
      <c r="G90" s="251"/>
      <c r="H90" s="251"/>
      <c r="I90" s="251"/>
    </row>
    <row r="91" spans="1:9" ht="12.75">
      <c r="A91" s="251"/>
      <c r="B91" s="251"/>
      <c r="C91" s="251"/>
      <c r="D91" s="251"/>
      <c r="E91" s="251"/>
      <c r="F91" s="251"/>
      <c r="G91" s="251"/>
      <c r="H91" s="251"/>
      <c r="I91" s="251"/>
    </row>
    <row r="92" spans="1:9" ht="12.75">
      <c r="A92" s="251"/>
      <c r="B92" s="251"/>
      <c r="C92" s="251"/>
      <c r="D92" s="251"/>
      <c r="E92" s="251"/>
      <c r="F92" s="251"/>
      <c r="G92" s="251"/>
      <c r="H92" s="251"/>
      <c r="I92" s="251"/>
    </row>
    <row r="93" spans="1:9" ht="12.75">
      <c r="A93" s="251"/>
      <c r="B93" s="251"/>
      <c r="C93" s="251"/>
      <c r="D93" s="251"/>
      <c r="E93" s="251"/>
      <c r="F93" s="251"/>
      <c r="G93" s="251"/>
      <c r="H93" s="251"/>
      <c r="I93" s="251"/>
    </row>
    <row r="94" spans="1:9" ht="12.75">
      <c r="A94" s="251"/>
      <c r="B94" s="251"/>
      <c r="C94" s="251"/>
      <c r="D94" s="251"/>
      <c r="E94" s="251"/>
      <c r="F94" s="251"/>
      <c r="G94" s="251"/>
      <c r="H94" s="251"/>
      <c r="I94" s="251"/>
    </row>
    <row r="95" spans="1:9" ht="12.75">
      <c r="A95" s="251"/>
      <c r="B95" s="251"/>
      <c r="C95" s="251"/>
      <c r="D95" s="251"/>
      <c r="E95" s="251"/>
      <c r="F95" s="251"/>
      <c r="G95" s="251"/>
      <c r="H95" s="251"/>
      <c r="I95" s="251"/>
    </row>
    <row r="96" spans="1:9" ht="12.75">
      <c r="A96" s="251"/>
      <c r="B96" s="251"/>
      <c r="C96" s="251"/>
      <c r="D96" s="251"/>
      <c r="E96" s="251"/>
      <c r="F96" s="251"/>
      <c r="G96" s="251"/>
      <c r="H96" s="251"/>
      <c r="I96" s="251"/>
    </row>
    <row r="97" spans="1:9" ht="12.75">
      <c r="A97" s="251"/>
      <c r="B97" s="251"/>
      <c r="C97" s="251"/>
      <c r="D97" s="251"/>
      <c r="E97" s="251"/>
      <c r="F97" s="251"/>
      <c r="G97" s="251"/>
      <c r="H97" s="251"/>
      <c r="I97" s="251"/>
    </row>
    <row r="98" spans="1:9" ht="12.75">
      <c r="A98" s="251"/>
      <c r="B98" s="251"/>
      <c r="C98" s="251"/>
      <c r="D98" s="251"/>
      <c r="E98" s="251"/>
      <c r="F98" s="251"/>
      <c r="G98" s="251"/>
      <c r="H98" s="251"/>
      <c r="I98" s="251"/>
    </row>
    <row r="99" spans="1:9" ht="12.75">
      <c r="A99" s="251"/>
      <c r="B99" s="251"/>
      <c r="C99" s="251"/>
      <c r="D99" s="251"/>
      <c r="E99" s="251"/>
      <c r="F99" s="251"/>
      <c r="G99" s="251"/>
      <c r="H99" s="251"/>
      <c r="I99" s="251"/>
    </row>
    <row r="100" spans="1:9" ht="12.75">
      <c r="A100" s="251"/>
      <c r="B100" s="251"/>
      <c r="C100" s="251"/>
      <c r="D100" s="251"/>
      <c r="E100" s="251"/>
      <c r="F100" s="251"/>
      <c r="G100" s="251"/>
      <c r="H100" s="251"/>
      <c r="I100" s="251"/>
    </row>
    <row r="101" spans="1:9" ht="12.75">
      <c r="A101" s="251"/>
      <c r="B101" s="251"/>
      <c r="C101" s="251"/>
      <c r="D101" s="251"/>
      <c r="E101" s="251"/>
      <c r="F101" s="251"/>
      <c r="G101" s="251"/>
      <c r="H101" s="251"/>
      <c r="I101" s="251"/>
    </row>
    <row r="102" spans="1:9" ht="12.75">
      <c r="A102" s="251"/>
      <c r="B102" s="251"/>
      <c r="C102" s="251"/>
      <c r="D102" s="251"/>
      <c r="E102" s="251"/>
      <c r="F102" s="251"/>
      <c r="G102" s="251"/>
      <c r="H102" s="251"/>
      <c r="I102" s="251"/>
    </row>
    <row r="103" spans="1:9" ht="12.75">
      <c r="A103" s="251"/>
      <c r="B103" s="251"/>
      <c r="C103" s="251"/>
      <c r="D103" s="251"/>
      <c r="E103" s="251"/>
      <c r="F103" s="251"/>
      <c r="G103" s="251"/>
      <c r="H103" s="251"/>
      <c r="I103" s="251"/>
    </row>
    <row r="104" spans="1:9" ht="12.75">
      <c r="A104" s="251"/>
      <c r="B104" s="251"/>
      <c r="C104" s="251"/>
      <c r="D104" s="251"/>
      <c r="E104" s="251"/>
      <c r="F104" s="251"/>
      <c r="G104" s="251"/>
      <c r="H104" s="251"/>
      <c r="I104" s="251"/>
    </row>
    <row r="105" spans="1:9" ht="12.75">
      <c r="A105" s="251"/>
      <c r="B105" s="251"/>
      <c r="C105" s="251"/>
      <c r="D105" s="251"/>
      <c r="E105" s="251"/>
      <c r="F105" s="251"/>
      <c r="G105" s="251"/>
      <c r="H105" s="251"/>
      <c r="I105" s="251"/>
    </row>
    <row r="106" spans="1:9" ht="12.75">
      <c r="A106" s="251"/>
      <c r="B106" s="251"/>
      <c r="C106" s="251"/>
      <c r="D106" s="251"/>
      <c r="E106" s="251"/>
      <c r="F106" s="251"/>
      <c r="G106" s="251"/>
      <c r="H106" s="251"/>
      <c r="I106" s="251"/>
    </row>
    <row r="107" spans="1:9" ht="12.75">
      <c r="A107" s="251"/>
      <c r="B107" s="251"/>
      <c r="C107" s="251"/>
      <c r="D107" s="251"/>
      <c r="E107" s="251"/>
      <c r="F107" s="251"/>
      <c r="G107" s="251"/>
      <c r="H107" s="251"/>
      <c r="I107" s="251"/>
    </row>
    <row r="108" spans="1:9" ht="12.75">
      <c r="A108" s="251"/>
      <c r="B108" s="251"/>
      <c r="C108" s="251"/>
      <c r="D108" s="251"/>
      <c r="E108" s="251"/>
      <c r="F108" s="251"/>
      <c r="G108" s="251"/>
      <c r="H108" s="251"/>
      <c r="I108" s="251"/>
    </row>
    <row r="109" spans="1:9" ht="12.75">
      <c r="A109" s="251"/>
      <c r="B109" s="251"/>
      <c r="C109" s="251"/>
      <c r="D109" s="251"/>
      <c r="E109" s="251"/>
      <c r="F109" s="251"/>
      <c r="G109" s="251"/>
      <c r="H109" s="251"/>
      <c r="I109" s="251"/>
    </row>
    <row r="110" spans="1:9" ht="12.75">
      <c r="A110" s="251"/>
      <c r="B110" s="251"/>
      <c r="C110" s="251"/>
      <c r="D110" s="251"/>
      <c r="E110" s="251"/>
      <c r="F110" s="251"/>
      <c r="G110" s="251"/>
      <c r="H110" s="251"/>
      <c r="I110" s="251"/>
    </row>
    <row r="111" spans="1:9" ht="12.75">
      <c r="A111" s="251"/>
      <c r="B111" s="251"/>
      <c r="C111" s="251"/>
      <c r="D111" s="251"/>
      <c r="E111" s="251"/>
      <c r="F111" s="251"/>
      <c r="G111" s="251"/>
      <c r="H111" s="251"/>
      <c r="I111" s="251"/>
    </row>
    <row r="112" spans="1:9" ht="12.75">
      <c r="A112" s="251"/>
      <c r="B112" s="251"/>
      <c r="C112" s="251"/>
      <c r="D112" s="251"/>
      <c r="E112" s="251"/>
      <c r="F112" s="251"/>
      <c r="G112" s="251"/>
      <c r="H112" s="251"/>
      <c r="I112" s="251"/>
    </row>
    <row r="113" spans="1:9" ht="12.75">
      <c r="A113" s="251"/>
      <c r="B113" s="251"/>
      <c r="C113" s="251"/>
      <c r="D113" s="251"/>
      <c r="E113" s="251"/>
      <c r="F113" s="251"/>
      <c r="G113" s="251"/>
      <c r="H113" s="251"/>
      <c r="I113" s="251"/>
    </row>
    <row r="114" spans="1:9" ht="12.75">
      <c r="A114" s="251"/>
      <c r="B114" s="251"/>
      <c r="C114" s="251"/>
      <c r="D114" s="251"/>
      <c r="E114" s="251"/>
      <c r="F114" s="251"/>
      <c r="G114" s="251"/>
      <c r="H114" s="251"/>
      <c r="I114" s="251"/>
    </row>
    <row r="115" spans="1:9" ht="12.75">
      <c r="A115" s="251"/>
      <c r="B115" s="251"/>
      <c r="C115" s="251"/>
      <c r="D115" s="251"/>
      <c r="E115" s="251"/>
      <c r="F115" s="251"/>
      <c r="G115" s="251"/>
      <c r="H115" s="251"/>
      <c r="I115" s="251"/>
    </row>
    <row r="116" spans="1:9" ht="12.75">
      <c r="A116" s="251"/>
      <c r="B116" s="251"/>
      <c r="C116" s="251"/>
      <c r="D116" s="251"/>
      <c r="E116" s="251"/>
      <c r="F116" s="251"/>
      <c r="G116" s="251"/>
      <c r="H116" s="251"/>
      <c r="I116" s="251"/>
    </row>
    <row r="117" spans="1:9" ht="12.75">
      <c r="A117" s="251"/>
      <c r="B117" s="251"/>
      <c r="C117" s="251"/>
      <c r="D117" s="251"/>
      <c r="E117" s="251"/>
      <c r="F117" s="251"/>
      <c r="G117" s="251"/>
      <c r="H117" s="251"/>
      <c r="I117" s="251"/>
    </row>
    <row r="118" spans="1:9" ht="12.75">
      <c r="A118" s="251"/>
      <c r="B118" s="251"/>
      <c r="C118" s="251"/>
      <c r="D118" s="251"/>
      <c r="E118" s="251"/>
      <c r="F118" s="251"/>
      <c r="G118" s="251"/>
      <c r="H118" s="251"/>
      <c r="I118" s="251"/>
    </row>
    <row r="119" spans="1:9" ht="12.75">
      <c r="A119" s="251"/>
      <c r="B119" s="251"/>
      <c r="C119" s="251"/>
      <c r="D119" s="251"/>
      <c r="E119" s="251"/>
      <c r="F119" s="251"/>
      <c r="G119" s="251"/>
      <c r="H119" s="251"/>
      <c r="I119" s="251"/>
    </row>
    <row r="120" spans="1:9" ht="12.75">
      <c r="A120" s="251"/>
      <c r="B120" s="251"/>
      <c r="C120" s="251"/>
      <c r="D120" s="251"/>
      <c r="E120" s="251"/>
      <c r="F120" s="251"/>
      <c r="G120" s="251"/>
      <c r="H120" s="251"/>
      <c r="I120" s="251"/>
    </row>
    <row r="121" spans="1:9" ht="12.75">
      <c r="A121" s="251"/>
      <c r="B121" s="251"/>
      <c r="C121" s="251"/>
      <c r="D121" s="251"/>
      <c r="E121" s="251"/>
      <c r="F121" s="251"/>
      <c r="G121" s="251"/>
      <c r="H121" s="251"/>
      <c r="I121" s="251"/>
    </row>
    <row r="122" spans="1:9" ht="12.75">
      <c r="A122" s="251"/>
      <c r="B122" s="251"/>
      <c r="C122" s="251"/>
      <c r="D122" s="251"/>
      <c r="E122" s="251"/>
      <c r="F122" s="251"/>
      <c r="G122" s="251"/>
      <c r="H122" s="251"/>
      <c r="I122" s="251"/>
    </row>
    <row r="123" spans="1:9" ht="12.75">
      <c r="A123" s="251"/>
      <c r="B123" s="251"/>
      <c r="C123" s="251"/>
      <c r="D123" s="251"/>
      <c r="E123" s="251"/>
      <c r="F123" s="251"/>
      <c r="G123" s="251"/>
      <c r="H123" s="251"/>
      <c r="I123" s="251"/>
    </row>
    <row r="124" spans="1:9" ht="12.75">
      <c r="A124" s="251"/>
      <c r="B124" s="251"/>
      <c r="C124" s="251"/>
      <c r="D124" s="251"/>
      <c r="E124" s="251"/>
      <c r="F124" s="251"/>
      <c r="G124" s="251"/>
      <c r="H124" s="251"/>
      <c r="I124" s="251"/>
    </row>
    <row r="125" spans="1:9" ht="12.75">
      <c r="A125" s="251"/>
      <c r="B125" s="251"/>
      <c r="C125" s="251"/>
      <c r="D125" s="251"/>
      <c r="E125" s="251"/>
      <c r="F125" s="251"/>
      <c r="G125" s="251"/>
      <c r="H125" s="251"/>
      <c r="I125" s="251"/>
    </row>
    <row r="126" spans="1:9" ht="12.75">
      <c r="A126" s="251"/>
      <c r="B126" s="251"/>
      <c r="C126" s="251"/>
      <c r="D126" s="251"/>
      <c r="E126" s="251"/>
      <c r="F126" s="251"/>
      <c r="G126" s="251"/>
      <c r="H126" s="251"/>
      <c r="I126" s="251"/>
    </row>
    <row r="127" spans="1:9" ht="12.75">
      <c r="A127" s="251"/>
      <c r="B127" s="251"/>
      <c r="C127" s="251"/>
      <c r="D127" s="251"/>
      <c r="E127" s="251"/>
      <c r="F127" s="251"/>
      <c r="G127" s="251"/>
      <c r="H127" s="251"/>
      <c r="I127" s="251"/>
    </row>
    <row r="128" spans="1:9" ht="12.75">
      <c r="A128" s="251"/>
      <c r="B128" s="251"/>
      <c r="C128" s="251"/>
      <c r="D128" s="251"/>
      <c r="E128" s="251"/>
      <c r="F128" s="251"/>
      <c r="G128" s="251"/>
      <c r="H128" s="251"/>
      <c r="I128" s="251"/>
    </row>
    <row r="129" spans="1:9" ht="12.75">
      <c r="A129" s="251"/>
      <c r="B129" s="251"/>
      <c r="C129" s="251"/>
      <c r="D129" s="251"/>
      <c r="E129" s="251"/>
      <c r="F129" s="251"/>
      <c r="G129" s="251"/>
      <c r="H129" s="251"/>
      <c r="I129" s="251"/>
    </row>
    <row r="130" spans="1:9" ht="12.75">
      <c r="A130" s="251"/>
      <c r="B130" s="251"/>
      <c r="C130" s="251"/>
      <c r="D130" s="251"/>
      <c r="E130" s="251"/>
      <c r="F130" s="251"/>
      <c r="G130" s="251"/>
      <c r="H130" s="251"/>
      <c r="I130" s="251"/>
    </row>
    <row r="131" spans="1:9" ht="12.75">
      <c r="A131" s="251"/>
      <c r="B131" s="251"/>
      <c r="C131" s="251"/>
      <c r="D131" s="251"/>
      <c r="E131" s="251"/>
      <c r="F131" s="251"/>
      <c r="G131" s="251"/>
      <c r="H131" s="251"/>
      <c r="I131" s="251"/>
    </row>
    <row r="132" spans="1:9" ht="12.75">
      <c r="A132" s="251"/>
      <c r="B132" s="251"/>
      <c r="C132" s="251"/>
      <c r="D132" s="251"/>
      <c r="E132" s="251"/>
      <c r="F132" s="251"/>
      <c r="G132" s="251"/>
      <c r="H132" s="251"/>
      <c r="I132" s="251"/>
    </row>
    <row r="133" spans="1:9" ht="12.75">
      <c r="A133" s="251"/>
      <c r="B133" s="251"/>
      <c r="C133" s="251"/>
      <c r="D133" s="251"/>
      <c r="E133" s="251"/>
      <c r="F133" s="251"/>
      <c r="G133" s="251"/>
      <c r="H133" s="251"/>
      <c r="I133" s="251"/>
    </row>
    <row r="134" spans="1:9" ht="12.75">
      <c r="A134" s="251"/>
      <c r="B134" s="251"/>
      <c r="C134" s="251"/>
      <c r="D134" s="251"/>
      <c r="E134" s="251"/>
      <c r="F134" s="251"/>
      <c r="G134" s="251"/>
      <c r="H134" s="251"/>
      <c r="I134" s="251"/>
    </row>
    <row r="135" spans="1:9" ht="12.75">
      <c r="A135" s="251"/>
      <c r="B135" s="251"/>
      <c r="C135" s="251"/>
      <c r="D135" s="251"/>
      <c r="E135" s="251"/>
      <c r="F135" s="251"/>
      <c r="G135" s="251"/>
      <c r="H135" s="251"/>
      <c r="I135" s="251"/>
    </row>
    <row r="136" spans="1:9" ht="12.75">
      <c r="A136" s="251"/>
      <c r="B136" s="251"/>
      <c r="C136" s="251"/>
      <c r="D136" s="251"/>
      <c r="E136" s="251"/>
      <c r="F136" s="251"/>
      <c r="G136" s="251"/>
      <c r="H136" s="251"/>
      <c r="I136" s="251"/>
    </row>
    <row r="137" spans="1:9" ht="12.75">
      <c r="A137" s="251"/>
      <c r="B137" s="251"/>
      <c r="C137" s="251"/>
      <c r="D137" s="251"/>
      <c r="E137" s="251"/>
      <c r="F137" s="251"/>
      <c r="G137" s="251"/>
      <c r="H137" s="251"/>
      <c r="I137" s="251"/>
    </row>
    <row r="138" spans="1:9" ht="12.75">
      <c r="A138" s="251"/>
      <c r="B138" s="251"/>
      <c r="C138" s="251"/>
      <c r="D138" s="251"/>
      <c r="E138" s="251"/>
      <c r="F138" s="251"/>
      <c r="G138" s="251"/>
      <c r="H138" s="251"/>
      <c r="I138" s="251"/>
    </row>
    <row r="139" spans="1:9" ht="12.75">
      <c r="A139" s="251"/>
      <c r="B139" s="251"/>
      <c r="C139" s="251"/>
      <c r="D139" s="251"/>
      <c r="E139" s="251"/>
      <c r="F139" s="251"/>
      <c r="G139" s="251"/>
      <c r="H139" s="251"/>
      <c r="I139" s="251"/>
    </row>
    <row r="140" spans="1:9" ht="12.75">
      <c r="A140" s="251"/>
      <c r="B140" s="251"/>
      <c r="C140" s="251"/>
      <c r="D140" s="251"/>
      <c r="E140" s="251"/>
      <c r="F140" s="251"/>
      <c r="G140" s="251"/>
      <c r="H140" s="251"/>
      <c r="I140" s="251"/>
    </row>
    <row r="141" spans="1:9" ht="12.75">
      <c r="A141" s="251"/>
      <c r="B141" s="251"/>
      <c r="C141" s="251"/>
      <c r="D141" s="251"/>
      <c r="E141" s="251"/>
      <c r="F141" s="251"/>
      <c r="G141" s="251"/>
      <c r="H141" s="251"/>
      <c r="I141" s="251"/>
    </row>
    <row r="142" spans="1:9" ht="12.75">
      <c r="A142" s="251"/>
      <c r="B142" s="251"/>
      <c r="C142" s="251"/>
      <c r="D142" s="251"/>
      <c r="E142" s="251"/>
      <c r="F142" s="251"/>
      <c r="G142" s="251"/>
      <c r="H142" s="251"/>
      <c r="I142" s="251"/>
    </row>
    <row r="143" spans="1:9" ht="12.75">
      <c r="A143" s="251"/>
      <c r="B143" s="251"/>
      <c r="C143" s="251"/>
      <c r="D143" s="251"/>
      <c r="E143" s="251"/>
      <c r="F143" s="251"/>
      <c r="G143" s="251"/>
      <c r="H143" s="251"/>
      <c r="I143" s="251"/>
    </row>
    <row r="144" spans="1:9" ht="12.75">
      <c r="A144" s="251"/>
      <c r="B144" s="251"/>
      <c r="C144" s="251"/>
      <c r="D144" s="251"/>
      <c r="E144" s="251"/>
      <c r="F144" s="251"/>
      <c r="G144" s="251"/>
      <c r="H144" s="251"/>
      <c r="I144" s="251"/>
    </row>
    <row r="145" spans="1:9" ht="12.75">
      <c r="A145" s="251"/>
      <c r="B145" s="251"/>
      <c r="C145" s="251"/>
      <c r="D145" s="251"/>
      <c r="E145" s="251"/>
      <c r="F145" s="251"/>
      <c r="G145" s="251"/>
      <c r="H145" s="251"/>
      <c r="I145" s="251"/>
    </row>
    <row r="146" spans="1:9" ht="12.75">
      <c r="A146" s="251"/>
      <c r="B146" s="251"/>
      <c r="C146" s="251"/>
      <c r="D146" s="251"/>
      <c r="E146" s="251"/>
      <c r="F146" s="251"/>
      <c r="G146" s="251"/>
      <c r="H146" s="251"/>
      <c r="I146" s="251"/>
    </row>
    <row r="147" spans="1:9" ht="12.75">
      <c r="A147" s="251"/>
      <c r="B147" s="251"/>
      <c r="C147" s="251"/>
      <c r="D147" s="251"/>
      <c r="E147" s="251"/>
      <c r="F147" s="251"/>
      <c r="G147" s="251"/>
      <c r="H147" s="251"/>
      <c r="I147" s="251"/>
    </row>
    <row r="148" spans="1:9" ht="12.75">
      <c r="A148" s="251"/>
      <c r="B148" s="251"/>
      <c r="C148" s="251"/>
      <c r="D148" s="251"/>
      <c r="E148" s="251"/>
      <c r="F148" s="251"/>
      <c r="G148" s="251"/>
      <c r="H148" s="251"/>
      <c r="I148" s="251"/>
    </row>
    <row r="149" spans="1:9" ht="12.75">
      <c r="A149" s="251"/>
      <c r="B149" s="251"/>
      <c r="C149" s="251"/>
      <c r="D149" s="251"/>
      <c r="E149" s="251"/>
      <c r="F149" s="251"/>
      <c r="G149" s="251"/>
      <c r="H149" s="251"/>
      <c r="I149" s="251"/>
    </row>
    <row r="150" spans="1:9" ht="12.75">
      <c r="A150" s="251"/>
      <c r="B150" s="251"/>
      <c r="C150" s="251"/>
      <c r="D150" s="251"/>
      <c r="E150" s="251"/>
      <c r="F150" s="251"/>
      <c r="G150" s="251"/>
      <c r="H150" s="251"/>
      <c r="I150" s="251"/>
    </row>
    <row r="151" spans="1:9" ht="12.75">
      <c r="A151" s="251"/>
      <c r="B151" s="251"/>
      <c r="C151" s="251"/>
      <c r="D151" s="251"/>
      <c r="E151" s="251"/>
      <c r="F151" s="251"/>
      <c r="G151" s="251"/>
      <c r="H151" s="251"/>
      <c r="I151" s="251"/>
    </row>
    <row r="152" spans="1:9" ht="12.75">
      <c r="A152" s="251"/>
      <c r="B152" s="251"/>
      <c r="C152" s="251"/>
      <c r="D152" s="251"/>
      <c r="E152" s="251"/>
      <c r="F152" s="251"/>
      <c r="G152" s="251"/>
      <c r="H152" s="251"/>
      <c r="I152" s="251"/>
    </row>
    <row r="153" spans="1:9" ht="12.75">
      <c r="A153" s="251"/>
      <c r="B153" s="251"/>
      <c r="C153" s="251"/>
      <c r="D153" s="251"/>
      <c r="E153" s="251"/>
      <c r="F153" s="251"/>
      <c r="G153" s="251"/>
      <c r="H153" s="251"/>
      <c r="I153" s="251"/>
    </row>
    <row r="154" spans="1:9" ht="12.75">
      <c r="A154" s="251"/>
      <c r="B154" s="251"/>
      <c r="C154" s="251"/>
      <c r="D154" s="251"/>
      <c r="E154" s="251"/>
      <c r="F154" s="251"/>
      <c r="G154" s="251"/>
      <c r="H154" s="251"/>
      <c r="I154" s="251"/>
    </row>
    <row r="155" spans="1:9" ht="12.75">
      <c r="A155" s="251"/>
      <c r="B155" s="251"/>
      <c r="C155" s="251"/>
      <c r="D155" s="251"/>
      <c r="E155" s="251"/>
      <c r="F155" s="251"/>
      <c r="G155" s="251"/>
      <c r="H155" s="251"/>
      <c r="I155" s="251"/>
    </row>
    <row r="156" spans="1:9" ht="12.75">
      <c r="A156" s="251"/>
      <c r="B156" s="251"/>
      <c r="C156" s="251"/>
      <c r="D156" s="251"/>
      <c r="E156" s="251"/>
      <c r="F156" s="251"/>
      <c r="G156" s="251"/>
      <c r="H156" s="251"/>
      <c r="I156" s="251"/>
    </row>
    <row r="157" spans="1:9" ht="12.75">
      <c r="A157" s="251"/>
      <c r="B157" s="251"/>
      <c r="C157" s="251"/>
      <c r="D157" s="251"/>
      <c r="E157" s="251"/>
      <c r="F157" s="251"/>
      <c r="G157" s="251"/>
      <c r="H157" s="251"/>
      <c r="I157" s="251"/>
    </row>
    <row r="158" spans="1:9" ht="12.75">
      <c r="A158" s="251"/>
      <c r="B158" s="251"/>
      <c r="C158" s="251"/>
      <c r="D158" s="251"/>
      <c r="E158" s="251"/>
      <c r="F158" s="251"/>
      <c r="G158" s="251"/>
      <c r="H158" s="251"/>
      <c r="I158" s="251"/>
    </row>
    <row r="159" spans="1:9" ht="12.75">
      <c r="A159" s="251"/>
      <c r="B159" s="251"/>
      <c r="C159" s="251"/>
      <c r="D159" s="251"/>
      <c r="E159" s="251"/>
      <c r="F159" s="251"/>
      <c r="G159" s="251"/>
      <c r="H159" s="251"/>
      <c r="I159" s="251"/>
    </row>
    <row r="160" spans="1:9" ht="12.75">
      <c r="A160" s="251"/>
      <c r="B160" s="251"/>
      <c r="C160" s="251"/>
      <c r="D160" s="251"/>
      <c r="E160" s="251"/>
      <c r="F160" s="251"/>
      <c r="G160" s="251"/>
      <c r="H160" s="251"/>
      <c r="I160" s="251"/>
    </row>
    <row r="161" spans="1:9" ht="12.75">
      <c r="A161" s="251"/>
      <c r="B161" s="251"/>
      <c r="C161" s="251"/>
      <c r="D161" s="251"/>
      <c r="E161" s="251"/>
      <c r="F161" s="251"/>
      <c r="G161" s="251"/>
      <c r="H161" s="251"/>
      <c r="I161" s="251"/>
    </row>
    <row r="162" spans="1:9" ht="12.75">
      <c r="A162" s="251"/>
      <c r="B162" s="251"/>
      <c r="C162" s="251"/>
      <c r="D162" s="251"/>
      <c r="E162" s="251"/>
      <c r="F162" s="251"/>
      <c r="G162" s="251"/>
      <c r="H162" s="251"/>
      <c r="I162" s="251"/>
    </row>
    <row r="163" spans="1:9" ht="12.75">
      <c r="A163" s="251"/>
      <c r="B163" s="251"/>
      <c r="C163" s="251"/>
      <c r="D163" s="251"/>
      <c r="E163" s="251"/>
      <c r="F163" s="251"/>
      <c r="G163" s="251"/>
      <c r="H163" s="251"/>
      <c r="I163" s="251"/>
    </row>
    <row r="164" spans="1:9" ht="12.75">
      <c r="A164" s="251"/>
      <c r="B164" s="251"/>
      <c r="C164" s="251"/>
      <c r="D164" s="251"/>
      <c r="E164" s="251"/>
      <c r="F164" s="251"/>
      <c r="G164" s="251"/>
      <c r="H164" s="251"/>
      <c r="I164" s="251"/>
    </row>
  </sheetData>
  <sheetProtection/>
  <mergeCells count="17">
    <mergeCell ref="A7:I7"/>
    <mergeCell ref="A9:A11"/>
    <mergeCell ref="B9:D11"/>
    <mergeCell ref="A12:A14"/>
    <mergeCell ref="I9:I11"/>
    <mergeCell ref="I12:I14"/>
    <mergeCell ref="E9:E11"/>
    <mergeCell ref="F9:H11"/>
    <mergeCell ref="G1:I1"/>
    <mergeCell ref="C2:I2"/>
    <mergeCell ref="B3:I3"/>
    <mergeCell ref="A6:I6"/>
    <mergeCell ref="B15:D15"/>
    <mergeCell ref="F15:H15"/>
    <mergeCell ref="B12:D14"/>
    <mergeCell ref="E12:E14"/>
    <mergeCell ref="F12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Q82"/>
  <sheetViews>
    <sheetView tabSelected="1" zoomScale="120" zoomScaleNormal="120" zoomScalePageLayoutView="0" workbookViewId="0" topLeftCell="A1">
      <selection activeCell="J92" sqref="J92"/>
    </sheetView>
  </sheetViews>
  <sheetFormatPr defaultColWidth="9.00390625" defaultRowHeight="12.75"/>
  <cols>
    <col min="1" max="1" width="14.625" style="256" customWidth="1"/>
    <col min="2" max="2" width="10.625" style="256" customWidth="1"/>
    <col min="3" max="4" width="9.125" style="256" customWidth="1"/>
    <col min="5" max="5" width="11.125" style="256" customWidth="1"/>
    <col min="6" max="6" width="9.125" style="256" customWidth="1"/>
    <col min="7" max="7" width="11.625" style="256" customWidth="1"/>
    <col min="8" max="8" width="11.75390625" style="256" customWidth="1"/>
    <col min="9" max="9" width="17.25390625" style="256" customWidth="1"/>
    <col min="10" max="10" width="26.75390625" style="256" customWidth="1"/>
    <col min="11" max="11" width="15.125" style="256" customWidth="1"/>
    <col min="12" max="12" width="9.125" style="256" customWidth="1"/>
    <col min="13" max="13" width="9.625" style="256" customWidth="1"/>
    <col min="14" max="14" width="9.125" style="256" customWidth="1"/>
    <col min="15" max="15" width="9.625" style="256" bestFit="1" customWidth="1"/>
    <col min="16" max="16384" width="9.125" style="256" customWidth="1"/>
  </cols>
  <sheetData>
    <row r="1" spans="8:10" ht="12.75">
      <c r="H1" s="309" t="s">
        <v>83</v>
      </c>
      <c r="I1" s="407"/>
      <c r="J1" s="412"/>
    </row>
    <row r="2" spans="3:9" ht="12.75">
      <c r="C2" s="413" t="s">
        <v>225</v>
      </c>
      <c r="D2" s="413"/>
      <c r="E2" s="413"/>
      <c r="F2" s="413"/>
      <c r="G2" s="413"/>
      <c r="H2" s="413"/>
      <c r="I2" s="413"/>
    </row>
    <row r="3" spans="6:9" ht="12.75">
      <c r="F3" s="258"/>
      <c r="G3" s="257"/>
      <c r="H3" s="257"/>
      <c r="I3" s="257"/>
    </row>
    <row r="4" spans="4:14" ht="12.75">
      <c r="D4" s="257"/>
      <c r="E4" s="257"/>
      <c r="F4" s="412" t="s">
        <v>84</v>
      </c>
      <c r="G4" s="412"/>
      <c r="H4" s="259"/>
      <c r="I4" s="414" t="s">
        <v>183</v>
      </c>
      <c r="J4" s="415"/>
      <c r="N4" s="259"/>
    </row>
    <row r="5" spans="9:11" ht="12.75">
      <c r="I5" s="399"/>
      <c r="J5" s="399"/>
      <c r="K5" s="399"/>
    </row>
    <row r="6" spans="1:9" ht="12.75">
      <c r="A6" s="400" t="s">
        <v>85</v>
      </c>
      <c r="B6" s="400"/>
      <c r="C6" s="400"/>
      <c r="D6" s="400"/>
      <c r="E6" s="400"/>
      <c r="F6" s="400"/>
      <c r="G6" s="400"/>
      <c r="H6" s="400"/>
      <c r="I6" s="400"/>
    </row>
    <row r="8" spans="1:11" ht="12.75">
      <c r="A8" s="407" t="s">
        <v>184</v>
      </c>
      <c r="B8" s="407"/>
      <c r="C8" s="407"/>
      <c r="D8" s="407"/>
      <c r="E8" s="407"/>
      <c r="F8" s="407"/>
      <c r="G8" s="407"/>
      <c r="H8" s="407"/>
      <c r="I8" s="407"/>
      <c r="J8" s="259"/>
      <c r="K8" s="259"/>
    </row>
    <row r="9" spans="2:8" ht="13.5" thickBot="1">
      <c r="B9" s="411" t="s">
        <v>226</v>
      </c>
      <c r="C9" s="411"/>
      <c r="D9" s="411"/>
      <c r="E9" s="411"/>
      <c r="F9" s="411"/>
      <c r="G9" s="411"/>
      <c r="H9" s="411"/>
    </row>
    <row r="10" spans="1:13" ht="13.5" customHeight="1">
      <c r="A10" s="408" t="s">
        <v>152</v>
      </c>
      <c r="B10" s="396" t="s">
        <v>86</v>
      </c>
      <c r="C10" s="396"/>
      <c r="D10" s="396"/>
      <c r="E10" s="396"/>
      <c r="F10" s="396"/>
      <c r="G10" s="396"/>
      <c r="H10" s="396"/>
      <c r="I10" s="260" t="s">
        <v>87</v>
      </c>
      <c r="J10" s="261"/>
      <c r="K10" s="261"/>
      <c r="L10" s="261"/>
      <c r="M10" s="261"/>
    </row>
    <row r="11" spans="1:14" ht="42.75" customHeight="1">
      <c r="A11" s="409"/>
      <c r="B11" s="397" t="s">
        <v>88</v>
      </c>
      <c r="C11" s="397" t="s">
        <v>89</v>
      </c>
      <c r="D11" s="397" t="s">
        <v>90</v>
      </c>
      <c r="E11" s="397" t="s">
        <v>91</v>
      </c>
      <c r="F11" s="397" t="s">
        <v>140</v>
      </c>
      <c r="G11" s="403" t="s">
        <v>92</v>
      </c>
      <c r="H11" s="401" t="s">
        <v>93</v>
      </c>
      <c r="I11" s="264" t="s">
        <v>305</v>
      </c>
      <c r="J11" s="261"/>
      <c r="K11" s="261"/>
      <c r="L11" s="261"/>
      <c r="M11" s="261"/>
      <c r="N11" s="265"/>
    </row>
    <row r="12" spans="1:13" ht="27" customHeight="1">
      <c r="A12" s="409"/>
      <c r="B12" s="397"/>
      <c r="C12" s="397"/>
      <c r="D12" s="397"/>
      <c r="E12" s="397"/>
      <c r="F12" s="397"/>
      <c r="G12" s="397"/>
      <c r="H12" s="402"/>
      <c r="I12" s="404" t="s">
        <v>306</v>
      </c>
      <c r="J12" s="394"/>
      <c r="K12" s="394"/>
      <c r="L12" s="394"/>
      <c r="M12" s="394"/>
    </row>
    <row r="13" spans="1:13" ht="2.25" customHeight="1" hidden="1">
      <c r="A13" s="409"/>
      <c r="B13" s="397"/>
      <c r="C13" s="397"/>
      <c r="D13" s="397"/>
      <c r="E13" s="397"/>
      <c r="F13" s="397"/>
      <c r="G13" s="397"/>
      <c r="H13" s="266"/>
      <c r="I13" s="405"/>
      <c r="J13" s="395"/>
      <c r="K13" s="395"/>
      <c r="L13" s="395"/>
      <c r="M13" s="395"/>
    </row>
    <row r="14" spans="1:13" ht="6" customHeight="1" hidden="1">
      <c r="A14" s="410"/>
      <c r="B14" s="398"/>
      <c r="C14" s="398"/>
      <c r="D14" s="398"/>
      <c r="E14" s="398"/>
      <c r="F14" s="398"/>
      <c r="G14" s="398"/>
      <c r="H14" s="267"/>
      <c r="I14" s="406"/>
      <c r="J14" s="395"/>
      <c r="K14" s="395"/>
      <c r="L14" s="395"/>
      <c r="M14" s="395"/>
    </row>
    <row r="15" spans="1:13" ht="14.25" customHeight="1" hidden="1">
      <c r="A15" s="268"/>
      <c r="B15" s="269">
        <v>906</v>
      </c>
      <c r="C15" s="270" t="s">
        <v>142</v>
      </c>
      <c r="D15" s="270" t="s">
        <v>255</v>
      </c>
      <c r="E15" s="270" t="s">
        <v>307</v>
      </c>
      <c r="F15" s="270" t="s">
        <v>131</v>
      </c>
      <c r="G15" s="270" t="s">
        <v>308</v>
      </c>
      <c r="H15" s="271"/>
      <c r="I15" s="272" t="s">
        <v>309</v>
      </c>
      <c r="J15" s="273"/>
      <c r="K15" s="273"/>
      <c r="L15" s="273"/>
      <c r="M15" s="273"/>
    </row>
    <row r="16" spans="1:13" ht="14.25" customHeight="1" hidden="1">
      <c r="A16" s="262"/>
      <c r="B16" s="263">
        <v>906</v>
      </c>
      <c r="C16" s="274" t="s">
        <v>142</v>
      </c>
      <c r="D16" s="274" t="s">
        <v>147</v>
      </c>
      <c r="E16" s="274" t="s">
        <v>310</v>
      </c>
      <c r="F16" s="274" t="s">
        <v>311</v>
      </c>
      <c r="G16" s="274" t="s">
        <v>312</v>
      </c>
      <c r="H16" s="275"/>
      <c r="I16" s="276">
        <v>20000</v>
      </c>
      <c r="J16" s="273"/>
      <c r="K16" s="273"/>
      <c r="L16" s="273"/>
      <c r="M16" s="273"/>
    </row>
    <row r="17" spans="1:13" ht="14.25" customHeight="1" hidden="1">
      <c r="A17" s="262"/>
      <c r="B17" s="263">
        <v>906</v>
      </c>
      <c r="C17" s="274" t="s">
        <v>142</v>
      </c>
      <c r="D17" s="274" t="s">
        <v>147</v>
      </c>
      <c r="E17" s="274" t="s">
        <v>310</v>
      </c>
      <c r="F17" s="274" t="s">
        <v>311</v>
      </c>
      <c r="G17" s="274" t="s">
        <v>312</v>
      </c>
      <c r="H17" s="274" t="s">
        <v>313</v>
      </c>
      <c r="I17" s="276">
        <v>10000</v>
      </c>
      <c r="J17" s="273"/>
      <c r="K17" s="273"/>
      <c r="L17" s="273"/>
      <c r="M17" s="273"/>
    </row>
    <row r="18" spans="1:13" ht="14.25" customHeight="1" hidden="1">
      <c r="A18" s="262"/>
      <c r="B18" s="275">
        <v>906</v>
      </c>
      <c r="C18" s="275" t="s">
        <v>142</v>
      </c>
      <c r="D18" s="274" t="s">
        <v>166</v>
      </c>
      <c r="E18" s="274" t="s">
        <v>314</v>
      </c>
      <c r="F18" s="274" t="s">
        <v>315</v>
      </c>
      <c r="G18" s="274" t="s">
        <v>316</v>
      </c>
      <c r="H18" s="275"/>
      <c r="I18" s="277">
        <v>50000</v>
      </c>
      <c r="J18" s="278"/>
      <c r="K18" s="278"/>
      <c r="L18" s="278"/>
      <c r="M18" s="278"/>
    </row>
    <row r="19" spans="1:13" ht="14.25" customHeight="1" hidden="1">
      <c r="A19" s="262"/>
      <c r="B19" s="274" t="s">
        <v>317</v>
      </c>
      <c r="C19" s="274" t="s">
        <v>142</v>
      </c>
      <c r="D19" s="274" t="s">
        <v>63</v>
      </c>
      <c r="E19" s="274" t="s">
        <v>318</v>
      </c>
      <c r="F19" s="274" t="s">
        <v>319</v>
      </c>
      <c r="G19" s="274" t="s">
        <v>320</v>
      </c>
      <c r="H19" s="274" t="s">
        <v>321</v>
      </c>
      <c r="I19" s="277">
        <v>18146.99</v>
      </c>
      <c r="J19" s="278"/>
      <c r="K19" s="278"/>
      <c r="L19" s="278"/>
      <c r="M19" s="278"/>
    </row>
    <row r="20" spans="1:13" ht="14.25" customHeight="1" hidden="1">
      <c r="A20" s="262"/>
      <c r="B20" s="274" t="s">
        <v>317</v>
      </c>
      <c r="C20" s="274" t="s">
        <v>142</v>
      </c>
      <c r="D20" s="274" t="s">
        <v>63</v>
      </c>
      <c r="E20" s="274" t="s">
        <v>322</v>
      </c>
      <c r="F20" s="274" t="s">
        <v>319</v>
      </c>
      <c r="G20" s="274" t="s">
        <v>320</v>
      </c>
      <c r="H20" s="274" t="s">
        <v>321</v>
      </c>
      <c r="I20" s="277">
        <v>5825.58</v>
      </c>
      <c r="J20" s="278"/>
      <c r="K20" s="278"/>
      <c r="L20" s="278"/>
      <c r="M20" s="278"/>
    </row>
    <row r="21" spans="1:13" ht="14.25" customHeight="1" hidden="1">
      <c r="A21" s="262"/>
      <c r="B21" s="274" t="s">
        <v>317</v>
      </c>
      <c r="C21" s="274" t="s">
        <v>147</v>
      </c>
      <c r="D21" s="274" t="s">
        <v>117</v>
      </c>
      <c r="E21" s="274" t="s">
        <v>323</v>
      </c>
      <c r="F21" s="274" t="s">
        <v>311</v>
      </c>
      <c r="G21" s="274" t="s">
        <v>320</v>
      </c>
      <c r="H21" s="274" t="s">
        <v>321</v>
      </c>
      <c r="I21" s="277">
        <v>1080000</v>
      </c>
      <c r="J21" s="278"/>
      <c r="K21" s="278"/>
      <c r="L21" s="278"/>
      <c r="M21" s="278"/>
    </row>
    <row r="22" spans="1:13" ht="14.25" customHeight="1" hidden="1">
      <c r="A22" s="262"/>
      <c r="B22" s="274" t="s">
        <v>317</v>
      </c>
      <c r="C22" s="274" t="s">
        <v>147</v>
      </c>
      <c r="D22" s="274" t="s">
        <v>117</v>
      </c>
      <c r="E22" s="274" t="s">
        <v>324</v>
      </c>
      <c r="F22" s="274" t="s">
        <v>311</v>
      </c>
      <c r="G22" s="274" t="s">
        <v>320</v>
      </c>
      <c r="H22" s="275"/>
      <c r="I22" s="277">
        <v>122200</v>
      </c>
      <c r="J22" s="278"/>
      <c r="K22" s="278"/>
      <c r="L22" s="278"/>
      <c r="M22" s="278"/>
    </row>
    <row r="23" spans="1:17" ht="12.75" customHeight="1" hidden="1">
      <c r="A23" s="262"/>
      <c r="B23" s="275" t="s">
        <v>317</v>
      </c>
      <c r="C23" s="275" t="s">
        <v>142</v>
      </c>
      <c r="D23" s="275" t="s">
        <v>147</v>
      </c>
      <c r="E23" s="275" t="s">
        <v>310</v>
      </c>
      <c r="F23" s="274" t="s">
        <v>319</v>
      </c>
      <c r="G23" s="274" t="s">
        <v>320</v>
      </c>
      <c r="H23" s="275"/>
      <c r="I23" s="277"/>
      <c r="J23" s="278"/>
      <c r="K23" s="278"/>
      <c r="L23" s="278"/>
      <c r="M23" s="278"/>
      <c r="Q23" s="256">
        <v>80000</v>
      </c>
    </row>
    <row r="24" spans="1:13" ht="12.75" customHeight="1" hidden="1">
      <c r="A24" s="262"/>
      <c r="B24" s="274"/>
      <c r="C24" s="274"/>
      <c r="D24" s="274"/>
      <c r="E24" s="274"/>
      <c r="F24" s="274"/>
      <c r="G24" s="274"/>
      <c r="H24" s="275"/>
      <c r="I24" s="279"/>
      <c r="J24" s="278"/>
      <c r="K24" s="278"/>
      <c r="L24" s="278"/>
      <c r="M24" s="278"/>
    </row>
    <row r="25" spans="1:13" ht="12.75" customHeight="1" hidden="1">
      <c r="A25" s="262"/>
      <c r="B25" s="280"/>
      <c r="C25" s="280"/>
      <c r="D25" s="280"/>
      <c r="E25" s="280"/>
      <c r="F25" s="280"/>
      <c r="G25" s="280"/>
      <c r="H25" s="281"/>
      <c r="I25" s="279"/>
      <c r="J25" s="278"/>
      <c r="K25" s="278"/>
      <c r="L25" s="278"/>
      <c r="M25" s="278"/>
    </row>
    <row r="26" spans="1:13" ht="12.75" customHeight="1" hidden="1">
      <c r="A26" s="262"/>
      <c r="B26" s="280"/>
      <c r="C26" s="280"/>
      <c r="D26" s="280"/>
      <c r="E26" s="280"/>
      <c r="F26" s="280"/>
      <c r="G26" s="280"/>
      <c r="H26" s="282"/>
      <c r="I26" s="279"/>
      <c r="J26" s="278"/>
      <c r="K26" s="278"/>
      <c r="L26" s="278"/>
      <c r="M26" s="278"/>
    </row>
    <row r="27" spans="1:13" ht="12.75" customHeight="1" hidden="1">
      <c r="A27" s="262"/>
      <c r="B27" s="280"/>
      <c r="C27" s="280"/>
      <c r="D27" s="280"/>
      <c r="E27" s="280"/>
      <c r="F27" s="280"/>
      <c r="G27" s="280"/>
      <c r="H27" s="282"/>
      <c r="I27" s="279"/>
      <c r="J27" s="278"/>
      <c r="K27" s="278"/>
      <c r="L27" s="278"/>
      <c r="M27" s="278"/>
    </row>
    <row r="28" spans="1:13" ht="12.75" customHeight="1" hidden="1">
      <c r="A28" s="262"/>
      <c r="B28" s="280"/>
      <c r="C28" s="280"/>
      <c r="D28" s="280"/>
      <c r="E28" s="280"/>
      <c r="F28" s="280"/>
      <c r="G28" s="280"/>
      <c r="H28" s="283"/>
      <c r="I28" s="279"/>
      <c r="J28" s="278"/>
      <c r="K28" s="278"/>
      <c r="L28" s="278"/>
      <c r="M28" s="278"/>
    </row>
    <row r="29" spans="1:13" ht="12.75" customHeight="1" hidden="1">
      <c r="A29" s="262"/>
      <c r="B29" s="280"/>
      <c r="C29" s="280"/>
      <c r="D29" s="280"/>
      <c r="E29" s="280"/>
      <c r="F29" s="280"/>
      <c r="G29" s="280"/>
      <c r="H29" s="283"/>
      <c r="I29" s="279"/>
      <c r="J29" s="278"/>
      <c r="K29" s="278"/>
      <c r="L29" s="278"/>
      <c r="M29" s="278"/>
    </row>
    <row r="30" spans="1:13" ht="12.75" customHeight="1" hidden="1">
      <c r="A30" s="262"/>
      <c r="B30" s="280"/>
      <c r="C30" s="280"/>
      <c r="D30" s="280"/>
      <c r="E30" s="280"/>
      <c r="F30" s="280"/>
      <c r="G30" s="280"/>
      <c r="H30" s="283"/>
      <c r="I30" s="279"/>
      <c r="J30" s="278"/>
      <c r="K30" s="278"/>
      <c r="L30" s="278"/>
      <c r="M30" s="278"/>
    </row>
    <row r="31" spans="1:13" ht="12.75" customHeight="1" hidden="1">
      <c r="A31" s="262"/>
      <c r="B31" s="280"/>
      <c r="C31" s="280"/>
      <c r="D31" s="280"/>
      <c r="E31" s="280"/>
      <c r="F31" s="280"/>
      <c r="G31" s="280"/>
      <c r="H31" s="282"/>
      <c r="I31" s="279"/>
      <c r="J31" s="278"/>
      <c r="K31" s="278"/>
      <c r="L31" s="278"/>
      <c r="M31" s="278"/>
    </row>
    <row r="32" spans="1:13" ht="12.75" customHeight="1" hidden="1">
      <c r="A32" s="262"/>
      <c r="B32" s="280"/>
      <c r="C32" s="280"/>
      <c r="D32" s="280"/>
      <c r="E32" s="280"/>
      <c r="F32" s="280"/>
      <c r="G32" s="280"/>
      <c r="H32" s="283"/>
      <c r="I32" s="279"/>
      <c r="J32" s="278"/>
      <c r="K32" s="278"/>
      <c r="L32" s="278"/>
      <c r="M32" s="278"/>
    </row>
    <row r="33" spans="1:13" ht="12.75" customHeight="1" hidden="1">
      <c r="A33" s="262"/>
      <c r="B33" s="280"/>
      <c r="C33" s="280"/>
      <c r="D33" s="280"/>
      <c r="E33" s="280"/>
      <c r="F33" s="280"/>
      <c r="G33" s="280"/>
      <c r="H33" s="282"/>
      <c r="I33" s="279"/>
      <c r="J33" s="278"/>
      <c r="K33" s="278"/>
      <c r="L33" s="278"/>
      <c r="M33" s="278"/>
    </row>
    <row r="34" spans="1:13" ht="12.75" customHeight="1" hidden="1">
      <c r="A34" s="262"/>
      <c r="B34" s="280"/>
      <c r="C34" s="280"/>
      <c r="D34" s="280"/>
      <c r="E34" s="280"/>
      <c r="F34" s="280"/>
      <c r="G34" s="280"/>
      <c r="H34" s="283"/>
      <c r="I34" s="279"/>
      <c r="J34" s="278"/>
      <c r="K34" s="278"/>
      <c r="L34" s="278"/>
      <c r="M34" s="278"/>
    </row>
    <row r="35" spans="1:13" ht="12.75" customHeight="1" hidden="1">
      <c r="A35" s="262"/>
      <c r="B35" s="280"/>
      <c r="C35" s="280"/>
      <c r="D35" s="280"/>
      <c r="E35" s="280"/>
      <c r="F35" s="280"/>
      <c r="G35" s="280"/>
      <c r="H35" s="283"/>
      <c r="I35" s="279"/>
      <c r="J35" s="278"/>
      <c r="K35" s="278"/>
      <c r="L35" s="278"/>
      <c r="M35" s="278"/>
    </row>
    <row r="36" spans="1:13" ht="12.75" customHeight="1" hidden="1">
      <c r="A36" s="262"/>
      <c r="B36" s="280"/>
      <c r="C36" s="280"/>
      <c r="D36" s="280"/>
      <c r="E36" s="280"/>
      <c r="F36" s="280"/>
      <c r="G36" s="280"/>
      <c r="H36" s="283"/>
      <c r="I36" s="279"/>
      <c r="J36" s="278"/>
      <c r="K36" s="278"/>
      <c r="L36" s="278"/>
      <c r="M36" s="278"/>
    </row>
    <row r="37" spans="1:13" ht="12.75" customHeight="1" hidden="1">
      <c r="A37" s="262"/>
      <c r="B37" s="280"/>
      <c r="C37" s="280"/>
      <c r="D37" s="280"/>
      <c r="E37" s="280"/>
      <c r="F37" s="280"/>
      <c r="G37" s="280"/>
      <c r="H37" s="282"/>
      <c r="I37" s="279"/>
      <c r="J37" s="278"/>
      <c r="K37" s="278"/>
      <c r="L37" s="278"/>
      <c r="M37" s="278"/>
    </row>
    <row r="38" spans="1:13" ht="12.75" customHeight="1" hidden="1">
      <c r="A38" s="262"/>
      <c r="B38" s="280" t="s">
        <v>317</v>
      </c>
      <c r="C38" s="280" t="s">
        <v>142</v>
      </c>
      <c r="D38" s="280" t="s">
        <v>147</v>
      </c>
      <c r="E38" s="280" t="s">
        <v>325</v>
      </c>
      <c r="F38" s="280" t="s">
        <v>326</v>
      </c>
      <c r="G38" s="280" t="s">
        <v>327</v>
      </c>
      <c r="H38" s="281"/>
      <c r="I38" s="279"/>
      <c r="J38" s="284"/>
      <c r="K38" s="278"/>
      <c r="L38" s="278"/>
      <c r="M38" s="278"/>
    </row>
    <row r="39" spans="1:13" ht="12.75" customHeight="1" hidden="1">
      <c r="A39" s="262"/>
      <c r="B39" s="285"/>
      <c r="C39" s="274"/>
      <c r="D39" s="274"/>
      <c r="E39" s="274"/>
      <c r="F39" s="274"/>
      <c r="G39" s="274"/>
      <c r="H39" s="282"/>
      <c r="I39" s="279"/>
      <c r="J39" s="278"/>
      <c r="K39" s="278"/>
      <c r="L39" s="278"/>
      <c r="M39" s="278"/>
    </row>
    <row r="40" spans="1:13" ht="12.75" customHeight="1" hidden="1">
      <c r="A40" s="262"/>
      <c r="B40" s="285"/>
      <c r="C40" s="274"/>
      <c r="D40" s="274"/>
      <c r="E40" s="274"/>
      <c r="F40" s="274"/>
      <c r="G40" s="274"/>
      <c r="H40" s="286"/>
      <c r="I40" s="279"/>
      <c r="J40" s="278"/>
      <c r="K40" s="278"/>
      <c r="L40" s="278"/>
      <c r="M40" s="278"/>
    </row>
    <row r="41" spans="1:13" ht="12.75" customHeight="1" hidden="1">
      <c r="A41" s="262"/>
      <c r="B41" s="285"/>
      <c r="C41" s="274"/>
      <c r="D41" s="274"/>
      <c r="E41" s="274"/>
      <c r="F41" s="274"/>
      <c r="G41" s="274"/>
      <c r="H41" s="286"/>
      <c r="I41" s="279"/>
      <c r="J41" s="278"/>
      <c r="K41" s="278"/>
      <c r="L41" s="278"/>
      <c r="M41" s="278"/>
    </row>
    <row r="42" spans="1:13" ht="12.75" customHeight="1" hidden="1">
      <c r="A42" s="262"/>
      <c r="B42" s="285"/>
      <c r="C42" s="274"/>
      <c r="D42" s="274"/>
      <c r="E42" s="274"/>
      <c r="F42" s="274"/>
      <c r="G42" s="274"/>
      <c r="H42" s="271"/>
      <c r="I42" s="279"/>
      <c r="J42" s="278"/>
      <c r="K42" s="278"/>
      <c r="L42" s="278"/>
      <c r="M42" s="278"/>
    </row>
    <row r="43" spans="1:13" ht="12.75" customHeight="1" hidden="1">
      <c r="A43" s="262"/>
      <c r="B43" s="285"/>
      <c r="C43" s="285"/>
      <c r="D43" s="285"/>
      <c r="E43" s="285"/>
      <c r="F43" s="285"/>
      <c r="G43" s="285"/>
      <c r="H43" s="287"/>
      <c r="I43" s="279"/>
      <c r="J43" s="278"/>
      <c r="K43" s="278"/>
      <c r="L43" s="278"/>
      <c r="M43" s="278"/>
    </row>
    <row r="44" spans="1:13" ht="12.75" customHeight="1" hidden="1">
      <c r="A44" s="262"/>
      <c r="B44" s="285"/>
      <c r="C44" s="285"/>
      <c r="D44" s="285"/>
      <c r="E44" s="285"/>
      <c r="F44" s="285"/>
      <c r="G44" s="285"/>
      <c r="H44" s="287"/>
      <c r="I44" s="279"/>
      <c r="J44" s="278"/>
      <c r="K44" s="278"/>
      <c r="L44" s="278"/>
      <c r="M44" s="278"/>
    </row>
    <row r="45" spans="1:13" ht="12.75" customHeight="1" hidden="1">
      <c r="A45" s="262"/>
      <c r="B45" s="280"/>
      <c r="C45" s="280"/>
      <c r="D45" s="280"/>
      <c r="E45" s="280"/>
      <c r="F45" s="280"/>
      <c r="G45" s="280"/>
      <c r="H45" s="283"/>
      <c r="I45" s="279"/>
      <c r="J45" s="278"/>
      <c r="K45" s="278"/>
      <c r="L45" s="278"/>
      <c r="M45" s="278"/>
    </row>
    <row r="46" spans="1:13" ht="12.75" customHeight="1" hidden="1">
      <c r="A46" s="262"/>
      <c r="B46" s="280"/>
      <c r="C46" s="280"/>
      <c r="D46" s="280"/>
      <c r="E46" s="280"/>
      <c r="F46" s="280"/>
      <c r="G46" s="280"/>
      <c r="H46" s="283"/>
      <c r="I46" s="279"/>
      <c r="J46" s="278"/>
      <c r="K46" s="278"/>
      <c r="L46" s="278"/>
      <c r="M46" s="278"/>
    </row>
    <row r="47" spans="1:13" ht="12.75" customHeight="1" hidden="1">
      <c r="A47" s="262"/>
      <c r="B47" s="280" t="s">
        <v>317</v>
      </c>
      <c r="C47" s="280" t="s">
        <v>142</v>
      </c>
      <c r="D47" s="280" t="s">
        <v>147</v>
      </c>
      <c r="E47" s="280" t="s">
        <v>325</v>
      </c>
      <c r="F47" s="280" t="s">
        <v>326</v>
      </c>
      <c r="G47" s="280" t="s">
        <v>312</v>
      </c>
      <c r="H47" s="283"/>
      <c r="I47" s="279"/>
      <c r="J47" s="284"/>
      <c r="K47" s="278"/>
      <c r="L47" s="278"/>
      <c r="M47" s="278"/>
    </row>
    <row r="48" spans="1:13" ht="12.75" customHeight="1" hidden="1">
      <c r="A48" s="262"/>
      <c r="B48" s="280" t="s">
        <v>317</v>
      </c>
      <c r="C48" s="280" t="s">
        <v>142</v>
      </c>
      <c r="D48" s="280" t="s">
        <v>147</v>
      </c>
      <c r="E48" s="280" t="s">
        <v>325</v>
      </c>
      <c r="F48" s="280" t="s">
        <v>326</v>
      </c>
      <c r="G48" s="280" t="s">
        <v>320</v>
      </c>
      <c r="H48" s="283"/>
      <c r="I48" s="279"/>
      <c r="J48" s="284"/>
      <c r="K48" s="278"/>
      <c r="L48" s="278"/>
      <c r="M48" s="278"/>
    </row>
    <row r="49" spans="1:13" ht="12.75" customHeight="1" hidden="1">
      <c r="A49" s="262"/>
      <c r="B49" s="280" t="s">
        <v>317</v>
      </c>
      <c r="C49" s="280" t="s">
        <v>142</v>
      </c>
      <c r="D49" s="280" t="s">
        <v>147</v>
      </c>
      <c r="E49" s="280" t="s">
        <v>325</v>
      </c>
      <c r="F49" s="280" t="s">
        <v>326</v>
      </c>
      <c r="G49" s="280" t="s">
        <v>328</v>
      </c>
      <c r="H49" s="283"/>
      <c r="I49" s="279"/>
      <c r="J49" s="284"/>
      <c r="K49" s="278"/>
      <c r="L49" s="278"/>
      <c r="M49" s="278"/>
    </row>
    <row r="50" spans="1:13" ht="12.75" customHeight="1" hidden="1">
      <c r="A50" s="262"/>
      <c r="B50" s="288"/>
      <c r="C50" s="288"/>
      <c r="D50" s="288"/>
      <c r="E50" s="288"/>
      <c r="F50" s="288"/>
      <c r="G50" s="288"/>
      <c r="H50" s="289"/>
      <c r="I50" s="279"/>
      <c r="J50" s="278"/>
      <c r="K50" s="278"/>
      <c r="L50" s="278"/>
      <c r="M50" s="278"/>
    </row>
    <row r="51" spans="1:13" ht="12.75" customHeight="1" hidden="1">
      <c r="A51" s="262"/>
      <c r="B51" s="288"/>
      <c r="C51" s="288"/>
      <c r="D51" s="288"/>
      <c r="E51" s="288"/>
      <c r="F51" s="288"/>
      <c r="G51" s="288"/>
      <c r="H51" s="289"/>
      <c r="I51" s="279"/>
      <c r="J51" s="278"/>
      <c r="K51" s="278"/>
      <c r="L51" s="278"/>
      <c r="M51" s="278"/>
    </row>
    <row r="52" spans="1:13" ht="12.75" customHeight="1" hidden="1">
      <c r="A52" s="262"/>
      <c r="B52" s="280" t="s">
        <v>317</v>
      </c>
      <c r="C52" s="280" t="s">
        <v>142</v>
      </c>
      <c r="D52" s="280" t="s">
        <v>147</v>
      </c>
      <c r="E52" s="280" t="s">
        <v>325</v>
      </c>
      <c r="F52" s="280" t="s">
        <v>329</v>
      </c>
      <c r="G52" s="280" t="s">
        <v>320</v>
      </c>
      <c r="H52" s="290"/>
      <c r="I52" s="279"/>
      <c r="J52" s="284"/>
      <c r="K52" s="278"/>
      <c r="L52" s="278"/>
      <c r="M52" s="278"/>
    </row>
    <row r="53" spans="1:13" ht="12.75" customHeight="1" hidden="1">
      <c r="A53" s="262"/>
      <c r="B53" s="288"/>
      <c r="C53" s="288"/>
      <c r="D53" s="288"/>
      <c r="E53" s="288"/>
      <c r="F53" s="288"/>
      <c r="G53" s="288"/>
      <c r="H53" s="289"/>
      <c r="I53" s="279"/>
      <c r="J53" s="278"/>
      <c r="K53" s="278"/>
      <c r="L53" s="278"/>
      <c r="M53" s="278"/>
    </row>
    <row r="54" spans="1:13" ht="12.75" customHeight="1" hidden="1">
      <c r="A54" s="262"/>
      <c r="B54" s="280"/>
      <c r="C54" s="280"/>
      <c r="D54" s="280"/>
      <c r="E54" s="280"/>
      <c r="F54" s="280"/>
      <c r="G54" s="280"/>
      <c r="H54" s="283"/>
      <c r="I54" s="279"/>
      <c r="J54" s="278"/>
      <c r="K54" s="278"/>
      <c r="L54" s="278"/>
      <c r="M54" s="278"/>
    </row>
    <row r="55" spans="1:13" ht="12.75" customHeight="1" hidden="1">
      <c r="A55" s="262"/>
      <c r="B55" s="280" t="s">
        <v>317</v>
      </c>
      <c r="C55" s="280" t="s">
        <v>142</v>
      </c>
      <c r="D55" s="280" t="s">
        <v>147</v>
      </c>
      <c r="E55" s="280" t="s">
        <v>325</v>
      </c>
      <c r="F55" s="280" t="s">
        <v>329</v>
      </c>
      <c r="G55" s="280" t="s">
        <v>330</v>
      </c>
      <c r="H55" s="283"/>
      <c r="I55" s="279"/>
      <c r="J55" s="278"/>
      <c r="K55" s="278"/>
      <c r="L55" s="278"/>
      <c r="M55" s="278"/>
    </row>
    <row r="56" spans="1:13" ht="12.75" customHeight="1" hidden="1">
      <c r="A56" s="262"/>
      <c r="B56" s="280" t="s">
        <v>317</v>
      </c>
      <c r="C56" s="280" t="s">
        <v>142</v>
      </c>
      <c r="D56" s="280" t="s">
        <v>147</v>
      </c>
      <c r="E56" s="280" t="s">
        <v>325</v>
      </c>
      <c r="F56" s="280" t="s">
        <v>329</v>
      </c>
      <c r="G56" s="280" t="s">
        <v>328</v>
      </c>
      <c r="H56" s="283"/>
      <c r="I56" s="279"/>
      <c r="J56" s="284"/>
      <c r="K56" s="278"/>
      <c r="L56" s="278"/>
      <c r="M56" s="278"/>
    </row>
    <row r="57" spans="1:13" ht="12.75" customHeight="1" hidden="1">
      <c r="A57" s="262"/>
      <c r="B57" s="280" t="s">
        <v>26</v>
      </c>
      <c r="C57" s="280" t="s">
        <v>142</v>
      </c>
      <c r="D57" s="280" t="s">
        <v>255</v>
      </c>
      <c r="E57" s="280" t="s">
        <v>103</v>
      </c>
      <c r="F57" s="280" t="s">
        <v>131</v>
      </c>
      <c r="G57" s="280" t="s">
        <v>308</v>
      </c>
      <c r="H57" s="280"/>
      <c r="I57" s="279"/>
      <c r="J57" s="284"/>
      <c r="K57" s="278"/>
      <c r="L57" s="278"/>
      <c r="M57" s="278"/>
    </row>
    <row r="58" spans="1:13" ht="12.75" customHeight="1" hidden="1">
      <c r="A58" s="262"/>
      <c r="B58" s="280" t="s">
        <v>26</v>
      </c>
      <c r="C58" s="280" t="s">
        <v>142</v>
      </c>
      <c r="D58" s="280" t="s">
        <v>150</v>
      </c>
      <c r="E58" s="280" t="s">
        <v>340</v>
      </c>
      <c r="F58" s="280" t="s">
        <v>357</v>
      </c>
      <c r="G58" s="291" t="s">
        <v>316</v>
      </c>
      <c r="H58" s="283"/>
      <c r="I58" s="279"/>
      <c r="J58" s="284"/>
      <c r="K58" s="278"/>
      <c r="L58" s="278"/>
      <c r="M58" s="278"/>
    </row>
    <row r="59" spans="1:13" ht="12.75" customHeight="1" hidden="1">
      <c r="A59" s="262"/>
      <c r="B59" s="280" t="s">
        <v>26</v>
      </c>
      <c r="C59" s="280" t="s">
        <v>142</v>
      </c>
      <c r="D59" s="280" t="s">
        <v>166</v>
      </c>
      <c r="E59" s="280" t="s">
        <v>331</v>
      </c>
      <c r="F59" s="280" t="s">
        <v>315</v>
      </c>
      <c r="G59" s="280" t="s">
        <v>316</v>
      </c>
      <c r="H59" s="280"/>
      <c r="I59" s="279"/>
      <c r="J59" s="284"/>
      <c r="K59" s="278"/>
      <c r="L59" s="278"/>
      <c r="M59" s="278"/>
    </row>
    <row r="60" spans="1:13" ht="12.75" customHeight="1" hidden="1">
      <c r="A60" s="262"/>
      <c r="B60" s="280" t="s">
        <v>26</v>
      </c>
      <c r="C60" s="280" t="s">
        <v>142</v>
      </c>
      <c r="D60" s="280" t="s">
        <v>63</v>
      </c>
      <c r="E60" s="280" t="s">
        <v>53</v>
      </c>
      <c r="F60" s="280" t="s">
        <v>326</v>
      </c>
      <c r="G60" s="280" t="s">
        <v>320</v>
      </c>
      <c r="H60" s="283" t="s">
        <v>364</v>
      </c>
      <c r="I60" s="279"/>
      <c r="J60" s="284"/>
      <c r="K60" s="278"/>
      <c r="L60" s="278"/>
      <c r="M60" s="278"/>
    </row>
    <row r="61" spans="1:13" ht="12.75" customHeight="1" hidden="1">
      <c r="A61" s="262"/>
      <c r="B61" s="280" t="s">
        <v>26</v>
      </c>
      <c r="C61" s="280" t="s">
        <v>142</v>
      </c>
      <c r="D61" s="280" t="s">
        <v>63</v>
      </c>
      <c r="E61" s="280" t="s">
        <v>54</v>
      </c>
      <c r="F61" s="280" t="s">
        <v>326</v>
      </c>
      <c r="G61" s="280" t="s">
        <v>320</v>
      </c>
      <c r="H61" s="283" t="s">
        <v>364</v>
      </c>
      <c r="I61" s="279"/>
      <c r="J61" s="284"/>
      <c r="K61" s="278"/>
      <c r="L61" s="278"/>
      <c r="M61" s="278"/>
    </row>
    <row r="62" spans="1:13" ht="12.75" customHeight="1" hidden="1">
      <c r="A62" s="262"/>
      <c r="B62" s="280" t="s">
        <v>26</v>
      </c>
      <c r="C62" s="280" t="s">
        <v>142</v>
      </c>
      <c r="D62" s="292" t="s">
        <v>147</v>
      </c>
      <c r="E62" s="280" t="s">
        <v>236</v>
      </c>
      <c r="F62" s="280" t="s">
        <v>329</v>
      </c>
      <c r="G62" s="280" t="s">
        <v>327</v>
      </c>
      <c r="H62" s="280"/>
      <c r="I62" s="279"/>
      <c r="J62" s="284"/>
      <c r="K62" s="278"/>
      <c r="L62" s="278"/>
      <c r="M62" s="278"/>
    </row>
    <row r="63" spans="1:13" ht="12.75" customHeight="1" thickBot="1">
      <c r="A63" s="262"/>
      <c r="B63" s="280" t="s">
        <v>26</v>
      </c>
      <c r="C63" s="280" t="s">
        <v>142</v>
      </c>
      <c r="D63" s="292" t="s">
        <v>150</v>
      </c>
      <c r="E63" s="280" t="s">
        <v>340</v>
      </c>
      <c r="F63" s="280" t="s">
        <v>120</v>
      </c>
      <c r="G63" s="280" t="s">
        <v>316</v>
      </c>
      <c r="H63" s="280"/>
      <c r="I63" s="279">
        <v>9000</v>
      </c>
      <c r="J63" s="284"/>
      <c r="K63" s="278"/>
      <c r="L63" s="278"/>
      <c r="M63" s="278"/>
    </row>
    <row r="64" spans="1:13" ht="12.75" customHeight="1" hidden="1">
      <c r="A64" s="262"/>
      <c r="B64" s="280" t="s">
        <v>26</v>
      </c>
      <c r="C64" s="280" t="s">
        <v>142</v>
      </c>
      <c r="D64" s="292" t="s">
        <v>147</v>
      </c>
      <c r="E64" s="280" t="s">
        <v>236</v>
      </c>
      <c r="F64" s="280" t="s">
        <v>329</v>
      </c>
      <c r="G64" s="280" t="s">
        <v>320</v>
      </c>
      <c r="H64" s="283"/>
      <c r="I64" s="279"/>
      <c r="J64" s="284"/>
      <c r="K64" s="278"/>
      <c r="L64" s="278"/>
      <c r="M64" s="278"/>
    </row>
    <row r="65" spans="1:13" ht="12.75" customHeight="1" hidden="1">
      <c r="A65" s="262"/>
      <c r="B65" s="280" t="s">
        <v>26</v>
      </c>
      <c r="C65" s="280" t="s">
        <v>142</v>
      </c>
      <c r="D65" s="292" t="s">
        <v>147</v>
      </c>
      <c r="E65" s="280" t="s">
        <v>236</v>
      </c>
      <c r="F65" s="280" t="s">
        <v>329</v>
      </c>
      <c r="G65" s="280" t="s">
        <v>328</v>
      </c>
      <c r="H65" s="283"/>
      <c r="I65" s="279"/>
      <c r="J65" s="284"/>
      <c r="K65" s="278"/>
      <c r="L65" s="278"/>
      <c r="M65" s="278"/>
    </row>
    <row r="66" spans="1:13" ht="12.75" customHeight="1" hidden="1">
      <c r="A66" s="262"/>
      <c r="B66" s="280" t="s">
        <v>26</v>
      </c>
      <c r="C66" s="280" t="s">
        <v>147</v>
      </c>
      <c r="D66" s="292" t="s">
        <v>117</v>
      </c>
      <c r="E66" s="280" t="s">
        <v>214</v>
      </c>
      <c r="F66" s="280" t="s">
        <v>329</v>
      </c>
      <c r="G66" s="280" t="s">
        <v>320</v>
      </c>
      <c r="H66" s="283"/>
      <c r="I66" s="279"/>
      <c r="J66" s="284"/>
      <c r="K66" s="278"/>
      <c r="L66" s="278"/>
      <c r="M66" s="278"/>
    </row>
    <row r="67" spans="1:13" ht="12.75" customHeight="1" hidden="1">
      <c r="A67" s="262"/>
      <c r="B67" s="280" t="s">
        <v>26</v>
      </c>
      <c r="C67" s="280" t="s">
        <v>144</v>
      </c>
      <c r="D67" s="292" t="s">
        <v>146</v>
      </c>
      <c r="E67" s="280" t="s">
        <v>333</v>
      </c>
      <c r="F67" s="280" t="s">
        <v>329</v>
      </c>
      <c r="G67" s="280" t="s">
        <v>320</v>
      </c>
      <c r="H67" s="283"/>
      <c r="I67" s="279"/>
      <c r="J67" s="284"/>
      <c r="K67" s="278"/>
      <c r="L67" s="278"/>
      <c r="M67" s="278"/>
    </row>
    <row r="68" spans="1:13" ht="12.75" customHeight="1" hidden="1">
      <c r="A68" s="262"/>
      <c r="B68" s="280" t="s">
        <v>26</v>
      </c>
      <c r="C68" s="280" t="s">
        <v>144</v>
      </c>
      <c r="D68" s="292" t="s">
        <v>146</v>
      </c>
      <c r="E68" s="280" t="s">
        <v>333</v>
      </c>
      <c r="F68" s="280" t="s">
        <v>329</v>
      </c>
      <c r="G68" s="280" t="s">
        <v>328</v>
      </c>
      <c r="H68" s="283"/>
      <c r="I68" s="279"/>
      <c r="J68" s="284"/>
      <c r="K68" s="278"/>
      <c r="L68" s="278"/>
      <c r="M68" s="278"/>
    </row>
    <row r="69" spans="1:13" ht="12.75" customHeight="1" hidden="1">
      <c r="A69" s="262"/>
      <c r="B69" s="280" t="s">
        <v>26</v>
      </c>
      <c r="C69" s="280" t="s">
        <v>144</v>
      </c>
      <c r="D69" s="292" t="s">
        <v>146</v>
      </c>
      <c r="E69" s="280" t="s">
        <v>332</v>
      </c>
      <c r="F69" s="280" t="s">
        <v>329</v>
      </c>
      <c r="G69" s="280" t="s">
        <v>328</v>
      </c>
      <c r="H69" s="283"/>
      <c r="I69" s="279"/>
      <c r="J69" s="284"/>
      <c r="K69" s="278"/>
      <c r="L69" s="278"/>
      <c r="M69" s="278"/>
    </row>
    <row r="70" spans="1:13" ht="12.75" customHeight="1" hidden="1">
      <c r="A70" s="262"/>
      <c r="B70" s="280" t="s">
        <v>26</v>
      </c>
      <c r="C70" s="280" t="s">
        <v>144</v>
      </c>
      <c r="D70" s="292" t="s">
        <v>146</v>
      </c>
      <c r="E70" s="280" t="s">
        <v>333</v>
      </c>
      <c r="F70" s="280" t="s">
        <v>329</v>
      </c>
      <c r="G70" s="280" t="s">
        <v>312</v>
      </c>
      <c r="H70" s="283"/>
      <c r="I70" s="279"/>
      <c r="J70" s="284"/>
      <c r="K70" s="278"/>
      <c r="L70" s="278"/>
      <c r="M70" s="278"/>
    </row>
    <row r="71" spans="1:13" ht="12.75" customHeight="1" hidden="1">
      <c r="A71" s="262"/>
      <c r="B71" s="280" t="s">
        <v>26</v>
      </c>
      <c r="C71" s="280" t="s">
        <v>144</v>
      </c>
      <c r="D71" s="292" t="s">
        <v>146</v>
      </c>
      <c r="E71" s="280" t="s">
        <v>333</v>
      </c>
      <c r="F71" s="280" t="s">
        <v>329</v>
      </c>
      <c r="G71" s="280" t="s">
        <v>328</v>
      </c>
      <c r="H71" s="283"/>
      <c r="I71" s="279"/>
      <c r="J71" s="284"/>
      <c r="K71" s="278"/>
      <c r="L71" s="278"/>
      <c r="M71" s="278"/>
    </row>
    <row r="72" spans="1:13" ht="12.75" customHeight="1" hidden="1">
      <c r="A72" s="262"/>
      <c r="B72" s="280" t="s">
        <v>26</v>
      </c>
      <c r="C72" s="280" t="s">
        <v>143</v>
      </c>
      <c r="D72" s="292" t="s">
        <v>142</v>
      </c>
      <c r="E72" s="280" t="s">
        <v>334</v>
      </c>
      <c r="F72" s="280" t="s">
        <v>335</v>
      </c>
      <c r="G72" s="280" t="s">
        <v>336</v>
      </c>
      <c r="H72" s="283"/>
      <c r="I72" s="279"/>
      <c r="J72" s="284"/>
      <c r="K72" s="278"/>
      <c r="L72" s="278"/>
      <c r="M72" s="278"/>
    </row>
    <row r="73" spans="1:13" ht="12.75" customHeight="1" hidden="1">
      <c r="A73" s="262"/>
      <c r="B73" s="280" t="s">
        <v>26</v>
      </c>
      <c r="C73" s="280" t="s">
        <v>166</v>
      </c>
      <c r="D73" s="292" t="s">
        <v>145</v>
      </c>
      <c r="E73" s="280" t="s">
        <v>337</v>
      </c>
      <c r="F73" s="280" t="s">
        <v>329</v>
      </c>
      <c r="G73" s="280" t="s">
        <v>316</v>
      </c>
      <c r="H73" s="283"/>
      <c r="I73" s="279"/>
      <c r="J73" s="284"/>
      <c r="K73" s="278"/>
      <c r="L73" s="278"/>
      <c r="M73" s="278"/>
    </row>
    <row r="74" spans="1:13" ht="12.75" customHeight="1" hidden="1">
      <c r="A74" s="262"/>
      <c r="B74" s="280" t="s">
        <v>26</v>
      </c>
      <c r="C74" s="280" t="s">
        <v>143</v>
      </c>
      <c r="D74" s="292" t="s">
        <v>142</v>
      </c>
      <c r="E74" s="280" t="s">
        <v>338</v>
      </c>
      <c r="F74" s="280" t="s">
        <v>335</v>
      </c>
      <c r="G74" s="280" t="s">
        <v>336</v>
      </c>
      <c r="H74" s="283"/>
      <c r="I74" s="279"/>
      <c r="J74" s="278"/>
      <c r="K74" s="278"/>
      <c r="L74" s="278"/>
      <c r="M74" s="278"/>
    </row>
    <row r="75" spans="1:13" ht="12.75" customHeight="1" hidden="1" thickBot="1">
      <c r="A75" s="262"/>
      <c r="B75" s="280" t="s">
        <v>26</v>
      </c>
      <c r="C75" s="280" t="s">
        <v>147</v>
      </c>
      <c r="D75" s="292" t="s">
        <v>173</v>
      </c>
      <c r="E75" s="280" t="s">
        <v>71</v>
      </c>
      <c r="F75" s="280" t="s">
        <v>329</v>
      </c>
      <c r="G75" s="280" t="s">
        <v>312</v>
      </c>
      <c r="H75" s="283"/>
      <c r="I75" s="279"/>
      <c r="J75" s="278"/>
      <c r="K75" s="278"/>
      <c r="L75" s="278"/>
      <c r="M75" s="278"/>
    </row>
    <row r="76" spans="1:13" ht="12.75" customHeight="1" hidden="1" thickBot="1">
      <c r="A76" s="293"/>
      <c r="B76" s="280" t="s">
        <v>26</v>
      </c>
      <c r="C76" s="280" t="s">
        <v>144</v>
      </c>
      <c r="D76" s="292" t="s">
        <v>146</v>
      </c>
      <c r="E76" s="280" t="s">
        <v>354</v>
      </c>
      <c r="F76" s="280" t="s">
        <v>329</v>
      </c>
      <c r="G76" s="280" t="s">
        <v>312</v>
      </c>
      <c r="H76" s="294"/>
      <c r="I76" s="295"/>
      <c r="J76" s="284"/>
      <c r="K76" s="278"/>
      <c r="L76" s="278"/>
      <c r="M76" s="278"/>
    </row>
    <row r="77" spans="1:13" ht="13.5" thickBot="1">
      <c r="A77" s="296"/>
      <c r="B77" s="297"/>
      <c r="C77" s="297"/>
      <c r="D77" s="297"/>
      <c r="E77" s="298" t="s">
        <v>339</v>
      </c>
      <c r="F77" s="298"/>
      <c r="G77" s="298"/>
      <c r="H77" s="298"/>
      <c r="I77" s="299">
        <f>I59+I60+I61+I62+I63+I64+I65+I66+I75+I76</f>
        <v>9000</v>
      </c>
      <c r="J77" s="300"/>
      <c r="K77" s="301"/>
      <c r="L77" s="278"/>
      <c r="M77" s="302"/>
    </row>
    <row r="78" spans="9:12" ht="12.75">
      <c r="I78" s="303"/>
      <c r="J78" s="304"/>
      <c r="K78" s="265"/>
      <c r="L78" s="302"/>
    </row>
    <row r="79" spans="9:11" ht="12.75">
      <c r="I79" s="305"/>
      <c r="K79" s="306"/>
    </row>
    <row r="80" ht="12.75">
      <c r="G80" s="307"/>
    </row>
    <row r="82" spans="5:9" ht="12.75">
      <c r="E82" s="308"/>
      <c r="F82" s="265"/>
      <c r="G82" s="265"/>
      <c r="H82" s="265"/>
      <c r="I82" s="265"/>
    </row>
  </sheetData>
  <sheetProtection/>
  <mergeCells count="22">
    <mergeCell ref="I1:J1"/>
    <mergeCell ref="C2:I2"/>
    <mergeCell ref="F4:G4"/>
    <mergeCell ref="I4:J4"/>
    <mergeCell ref="I5:K5"/>
    <mergeCell ref="A6:I6"/>
    <mergeCell ref="H11:H12"/>
    <mergeCell ref="G11:G14"/>
    <mergeCell ref="I12:I14"/>
    <mergeCell ref="A8:I8"/>
    <mergeCell ref="A10:A14"/>
    <mergeCell ref="B9:H9"/>
    <mergeCell ref="L12:L14"/>
    <mergeCell ref="M12:M14"/>
    <mergeCell ref="B10:H10"/>
    <mergeCell ref="B11:B14"/>
    <mergeCell ref="C11:C14"/>
    <mergeCell ref="D11:D14"/>
    <mergeCell ref="E11:E14"/>
    <mergeCell ref="F11:F14"/>
    <mergeCell ref="K12:K14"/>
    <mergeCell ref="J12:J1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Работа</cp:lastModifiedBy>
  <cp:lastPrinted>2015-08-14T11:01:24Z</cp:lastPrinted>
  <dcterms:created xsi:type="dcterms:W3CDTF">2002-01-21T10:39:25Z</dcterms:created>
  <dcterms:modified xsi:type="dcterms:W3CDTF">2015-08-14T11:01:26Z</dcterms:modified>
  <cp:category/>
  <cp:version/>
  <cp:contentType/>
  <cp:contentStatus/>
</cp:coreProperties>
</file>