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рограмма" sheetId="5" r:id="rId1"/>
    <sheet name="Приложение 3" sheetId="2" r:id="rId2"/>
    <sheet name="Приложение" sheetId="6" r:id="rId3"/>
  </sheets>
  <definedNames>
    <definedName name="OLE_LINK1" localSheetId="0">Программа!$K$4</definedName>
    <definedName name="OLE_LINK12" localSheetId="0">Программа!$K$107</definedName>
    <definedName name="OLE_LINK16" localSheetId="0">Программа!$K$60</definedName>
    <definedName name="OLE_LINK3" localSheetId="0">Программа!$G$5</definedName>
    <definedName name="OLE_LINK5" localSheetId="0">Программа!$K$80</definedName>
    <definedName name="OLE_LINK9" localSheetId="0">Программа!$K$34</definedName>
  </definedNames>
  <calcPr calcId="124519"/>
</workbook>
</file>

<file path=xl/calcChain.xml><?xml version="1.0" encoding="utf-8"?>
<calcChain xmlns="http://schemas.openxmlformats.org/spreadsheetml/2006/main">
  <c r="H134" i="6"/>
  <c r="H133"/>
  <c r="H131"/>
  <c r="G134"/>
  <c r="G133"/>
  <c r="G131"/>
  <c r="F134"/>
  <c r="E134"/>
  <c r="J133"/>
  <c r="I133"/>
  <c r="F133"/>
  <c r="F131"/>
  <c r="E133"/>
  <c r="E131"/>
  <c r="J118"/>
  <c r="J116"/>
  <c r="I118"/>
  <c r="I116"/>
  <c r="H118"/>
  <c r="H116"/>
  <c r="J103"/>
  <c r="J100"/>
  <c r="I103"/>
  <c r="I100"/>
  <c r="H103"/>
  <c r="H100"/>
  <c r="J88"/>
  <c r="J85"/>
  <c r="I88"/>
  <c r="I85"/>
  <c r="H88"/>
  <c r="H85"/>
  <c r="J48"/>
  <c r="J46"/>
  <c r="I48"/>
  <c r="I46"/>
  <c r="H48"/>
  <c r="H46"/>
  <c r="D38"/>
  <c r="D36"/>
  <c r="J26"/>
  <c r="J24"/>
  <c r="I26"/>
  <c r="I24"/>
  <c r="H26"/>
  <c r="H24"/>
  <c r="J18"/>
  <c r="I18"/>
  <c r="H18"/>
  <c r="J11"/>
  <c r="J9"/>
  <c r="I11"/>
  <c r="I9"/>
  <c r="H11"/>
  <c r="H9"/>
  <c r="K9" i="2"/>
  <c r="J9"/>
  <c r="I37"/>
  <c r="K53"/>
  <c r="J53"/>
  <c r="I53"/>
  <c r="I9"/>
  <c r="K49"/>
  <c r="J49"/>
  <c r="I49"/>
  <c r="K45"/>
  <c r="J45"/>
  <c r="K41"/>
  <c r="J41"/>
  <c r="I41"/>
  <c r="K37"/>
  <c r="J37"/>
  <c r="K33"/>
  <c r="J33"/>
  <c r="I33"/>
  <c r="K29"/>
  <c r="J29"/>
  <c r="I29"/>
  <c r="K25"/>
  <c r="J25"/>
  <c r="I25"/>
  <c r="K21"/>
  <c r="J21"/>
  <c r="I21"/>
  <c r="K17"/>
  <c r="J17"/>
  <c r="I17"/>
  <c r="I13"/>
  <c r="D10"/>
  <c r="D11"/>
  <c r="D12"/>
  <c r="D14"/>
  <c r="D15"/>
  <c r="D16"/>
  <c r="D18"/>
  <c r="D19"/>
  <c r="D20"/>
  <c r="D22"/>
  <c r="D23"/>
  <c r="D24"/>
  <c r="D26"/>
  <c r="D27"/>
  <c r="D28"/>
  <c r="D30"/>
  <c r="D31"/>
  <c r="D32"/>
  <c r="D34"/>
  <c r="D35"/>
  <c r="D36"/>
  <c r="D38"/>
  <c r="D39"/>
  <c r="D40"/>
  <c r="D42"/>
  <c r="D43"/>
  <c r="D44"/>
  <c r="D46"/>
  <c r="D47"/>
  <c r="D48"/>
  <c r="D50"/>
  <c r="D51"/>
  <c r="D52"/>
  <c r="D54"/>
  <c r="D55"/>
  <c r="D56"/>
  <c r="G81" i="5"/>
  <c r="G5"/>
  <c r="G7"/>
  <c r="G9"/>
  <c r="G11"/>
  <c r="G13"/>
  <c r="G15"/>
  <c r="G17"/>
  <c r="G19"/>
  <c r="G21"/>
  <c r="G23"/>
  <c r="G25"/>
  <c r="G27"/>
  <c r="G29"/>
  <c r="G31"/>
  <c r="G33"/>
  <c r="G35"/>
  <c r="G37"/>
  <c r="G39"/>
  <c r="G40"/>
  <c r="G42"/>
  <c r="G43"/>
  <c r="G45"/>
  <c r="G47"/>
  <c r="G49"/>
  <c r="G50"/>
  <c r="G52"/>
  <c r="G53"/>
  <c r="G55"/>
  <c r="G56"/>
  <c r="G57"/>
  <c r="G59"/>
  <c r="G61"/>
  <c r="G63"/>
  <c r="G65"/>
  <c r="G67"/>
  <c r="G69"/>
  <c r="G71"/>
  <c r="G73"/>
  <c r="G75"/>
  <c r="G77"/>
  <c r="G79"/>
  <c r="G83"/>
  <c r="G85"/>
  <c r="G86"/>
  <c r="G88"/>
  <c r="G89"/>
  <c r="G90"/>
  <c r="G92"/>
  <c r="G94"/>
  <c r="G96"/>
  <c r="G98"/>
  <c r="G100"/>
  <c r="G102"/>
  <c r="G103"/>
  <c r="G104"/>
  <c r="G105"/>
  <c r="G106"/>
  <c r="G108"/>
  <c r="G110"/>
  <c r="L46"/>
  <c r="L36"/>
  <c r="L38"/>
  <c r="L41"/>
  <c r="L44"/>
  <c r="L51"/>
  <c r="L54"/>
  <c r="L58"/>
  <c r="L60"/>
  <c r="I87"/>
  <c r="J87"/>
  <c r="K87"/>
  <c r="L87"/>
  <c r="M87"/>
  <c r="N87"/>
  <c r="H87"/>
  <c r="I54"/>
  <c r="L8"/>
  <c r="L6"/>
  <c r="L12"/>
  <c r="L14"/>
  <c r="L18"/>
  <c r="L20"/>
  <c r="L22"/>
  <c r="L24"/>
  <c r="L68"/>
  <c r="L70"/>
  <c r="L72"/>
  <c r="L74"/>
  <c r="L82"/>
  <c r="L84"/>
  <c r="L91"/>
  <c r="L93"/>
  <c r="L97"/>
  <c r="L99"/>
  <c r="L101"/>
  <c r="M8"/>
  <c r="M6"/>
  <c r="M12"/>
  <c r="M14"/>
  <c r="M18"/>
  <c r="M20"/>
  <c r="M22"/>
  <c r="M24"/>
  <c r="M36"/>
  <c r="M41"/>
  <c r="M44"/>
  <c r="M46"/>
  <c r="M51"/>
  <c r="M68"/>
  <c r="M70"/>
  <c r="M72"/>
  <c r="M74"/>
  <c r="M97"/>
  <c r="M99"/>
  <c r="M101"/>
  <c r="M84"/>
  <c r="M91"/>
  <c r="M93"/>
  <c r="N8"/>
  <c r="N6"/>
  <c r="N12"/>
  <c r="N14"/>
  <c r="N18"/>
  <c r="N20"/>
  <c r="N22"/>
  <c r="N24"/>
  <c r="N36"/>
  <c r="N41"/>
  <c r="N44"/>
  <c r="N46"/>
  <c r="N51"/>
  <c r="N68"/>
  <c r="N70"/>
  <c r="N72"/>
  <c r="N74"/>
  <c r="N97"/>
  <c r="N84"/>
  <c r="N91"/>
  <c r="N93"/>
  <c r="H109"/>
  <c r="H107"/>
  <c r="I109"/>
  <c r="I107"/>
  <c r="J109"/>
  <c r="J107"/>
  <c r="K109"/>
  <c r="L109"/>
  <c r="L107"/>
  <c r="M109"/>
  <c r="M107"/>
  <c r="N109"/>
  <c r="N107"/>
  <c r="K107"/>
  <c r="H101"/>
  <c r="I101"/>
  <c r="J101"/>
  <c r="K101"/>
  <c r="N101"/>
  <c r="H99"/>
  <c r="I99"/>
  <c r="J99"/>
  <c r="K99"/>
  <c r="N99"/>
  <c r="H97"/>
  <c r="I97"/>
  <c r="J97"/>
  <c r="K97"/>
  <c r="H93"/>
  <c r="I93"/>
  <c r="I82"/>
  <c r="I84"/>
  <c r="I91"/>
  <c r="J93"/>
  <c r="K93"/>
  <c r="H91"/>
  <c r="J91"/>
  <c r="K91"/>
  <c r="H84"/>
  <c r="J84"/>
  <c r="K84"/>
  <c r="H82"/>
  <c r="J82"/>
  <c r="K82"/>
  <c r="H78"/>
  <c r="H76"/>
  <c r="I78"/>
  <c r="I76"/>
  <c r="J78"/>
  <c r="J76"/>
  <c r="K78"/>
  <c r="K76"/>
  <c r="L78"/>
  <c r="L76"/>
  <c r="M78"/>
  <c r="M76"/>
  <c r="N78"/>
  <c r="N76"/>
  <c r="H74"/>
  <c r="I74"/>
  <c r="J74"/>
  <c r="K74"/>
  <c r="H72"/>
  <c r="I72"/>
  <c r="J72"/>
  <c r="K72"/>
  <c r="H70"/>
  <c r="I70"/>
  <c r="J70"/>
  <c r="K70"/>
  <c r="H68"/>
  <c r="H66"/>
  <c r="I68"/>
  <c r="J68"/>
  <c r="J66"/>
  <c r="K68"/>
  <c r="K66"/>
  <c r="H64"/>
  <c r="H62"/>
  <c r="I64"/>
  <c r="I62"/>
  <c r="J64"/>
  <c r="J62"/>
  <c r="K64"/>
  <c r="K62"/>
  <c r="L64"/>
  <c r="L62"/>
  <c r="M64"/>
  <c r="M62"/>
  <c r="N64"/>
  <c r="N62"/>
  <c r="H60"/>
  <c r="I60"/>
  <c r="J60"/>
  <c r="K60"/>
  <c r="M60"/>
  <c r="N60"/>
  <c r="H58"/>
  <c r="I58"/>
  <c r="J58"/>
  <c r="K58"/>
  <c r="M58"/>
  <c r="N58"/>
  <c r="H54"/>
  <c r="J54"/>
  <c r="K54"/>
  <c r="M54"/>
  <c r="N54"/>
  <c r="H51"/>
  <c r="I51"/>
  <c r="J51"/>
  <c r="K51"/>
  <c r="H48"/>
  <c r="I48"/>
  <c r="J48"/>
  <c r="K48"/>
  <c r="L48"/>
  <c r="M48"/>
  <c r="N48"/>
  <c r="H46"/>
  <c r="I46"/>
  <c r="J46"/>
  <c r="K46"/>
  <c r="H44"/>
  <c r="I44"/>
  <c r="J44"/>
  <c r="K44"/>
  <c r="H41"/>
  <c r="I41"/>
  <c r="J41"/>
  <c r="K41"/>
  <c r="H38"/>
  <c r="I38"/>
  <c r="J38"/>
  <c r="K38"/>
  <c r="M38"/>
  <c r="N38"/>
  <c r="H36"/>
  <c r="I36"/>
  <c r="J36"/>
  <c r="K36"/>
  <c r="H32"/>
  <c r="I32"/>
  <c r="J32"/>
  <c r="K32"/>
  <c r="L32"/>
  <c r="M32"/>
  <c r="N32"/>
  <c r="H30"/>
  <c r="I30"/>
  <c r="J30"/>
  <c r="K30"/>
  <c r="L30"/>
  <c r="M30"/>
  <c r="N30"/>
  <c r="H28"/>
  <c r="I28"/>
  <c r="J28"/>
  <c r="K28"/>
  <c r="L28"/>
  <c r="M28"/>
  <c r="N28"/>
  <c r="H24"/>
  <c r="I24"/>
  <c r="J24"/>
  <c r="K24"/>
  <c r="H22"/>
  <c r="I22"/>
  <c r="J22"/>
  <c r="K22"/>
  <c r="H20"/>
  <c r="I20"/>
  <c r="J20"/>
  <c r="K20"/>
  <c r="H18"/>
  <c r="H16"/>
  <c r="I18"/>
  <c r="I16"/>
  <c r="J18"/>
  <c r="J16"/>
  <c r="K18"/>
  <c r="K16"/>
  <c r="H14"/>
  <c r="H12"/>
  <c r="I14"/>
  <c r="J14"/>
  <c r="K14"/>
  <c r="I12"/>
  <c r="J12"/>
  <c r="K12"/>
  <c r="I8"/>
  <c r="I6"/>
  <c r="J8"/>
  <c r="J6"/>
  <c r="K8"/>
  <c r="K6"/>
  <c r="H8"/>
  <c r="H6"/>
  <c r="L10"/>
  <c r="N95"/>
  <c r="I34"/>
  <c r="H95"/>
  <c r="I10"/>
  <c r="J34"/>
  <c r="K10"/>
  <c r="N26"/>
  <c r="J26"/>
  <c r="J80"/>
  <c r="K95"/>
  <c r="I95"/>
  <c r="M95"/>
  <c r="M16"/>
  <c r="G20"/>
  <c r="G24"/>
  <c r="H10"/>
  <c r="N34"/>
  <c r="G82"/>
  <c r="N80"/>
  <c r="N16"/>
  <c r="L80"/>
  <c r="L16"/>
  <c r="I66"/>
  <c r="G22"/>
  <c r="J10"/>
  <c r="M26"/>
  <c r="I26"/>
  <c r="L26"/>
  <c r="G70"/>
  <c r="G72"/>
  <c r="G74"/>
  <c r="J95"/>
  <c r="K26"/>
  <c r="G36"/>
  <c r="M34"/>
  <c r="G78"/>
  <c r="H80"/>
  <c r="G84"/>
  <c r="G101"/>
  <c r="N66"/>
  <c r="M66"/>
  <c r="G14"/>
  <c r="G28"/>
  <c r="K34"/>
  <c r="H34"/>
  <c r="G38"/>
  <c r="G41"/>
  <c r="G44"/>
  <c r="G46"/>
  <c r="G54"/>
  <c r="G60"/>
  <c r="G91"/>
  <c r="I80"/>
  <c r="G99"/>
  <c r="G87"/>
  <c r="G48"/>
  <c r="G51"/>
  <c r="G64"/>
  <c r="K80"/>
  <c r="G93"/>
  <c r="N10"/>
  <c r="M80"/>
  <c r="M10"/>
  <c r="L95"/>
  <c r="L66"/>
  <c r="L34"/>
  <c r="G18"/>
  <c r="G30"/>
  <c r="G32"/>
  <c r="G58"/>
  <c r="G68"/>
  <c r="G76"/>
  <c r="G97"/>
  <c r="D41" i="2"/>
  <c r="D53"/>
  <c r="D33"/>
  <c r="D37"/>
  <c r="D49"/>
  <c r="D45"/>
  <c r="D29"/>
  <c r="D25"/>
  <c r="D21"/>
  <c r="D17"/>
  <c r="G6" i="5"/>
  <c r="G62"/>
  <c r="G107"/>
  <c r="G109"/>
  <c r="G12"/>
  <c r="G8"/>
  <c r="H26"/>
  <c r="L4"/>
  <c r="I4"/>
  <c r="G34"/>
  <c r="M4"/>
  <c r="G16"/>
  <c r="J4"/>
  <c r="G95"/>
  <c r="G26"/>
  <c r="G10"/>
  <c r="K4"/>
  <c r="G80"/>
  <c r="N4"/>
  <c r="G66"/>
  <c r="H4"/>
  <c r="D9" i="2"/>
  <c r="D13"/>
  <c r="G4" i="5"/>
</calcChain>
</file>

<file path=xl/sharedStrings.xml><?xml version="1.0" encoding="utf-8"?>
<sst xmlns="http://schemas.openxmlformats.org/spreadsheetml/2006/main" count="614" uniqueCount="320">
  <si>
    <t>№ п/п</t>
  </si>
  <si>
    <t>Наименование подпрограмм,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</si>
  <si>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</si>
  <si>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</si>
  <si>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 руб.)</t>
  </si>
  <si>
    <t>ГРБС</t>
  </si>
  <si>
    <t>РзПр</t>
  </si>
  <si>
    <t>ЦСР</t>
  </si>
  <si>
    <t>Всего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</si>
  <si>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</si>
  <si>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</si>
  <si>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</si>
  <si>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</si>
  <si>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</si>
  <si>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</si>
  <si>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</si>
  <si>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Программа «Устойчивое развитие территории сельского поселения Куликовский сельсовет Лебедянского муниципального  района Липецкой области на 2014-2020 годы»</t>
  </si>
  <si>
    <t>Администрация сельского поселения Куликовский сельсовет</t>
  </si>
  <si>
    <t>Подпрограмма 1</t>
  </si>
  <si>
    <t>«Развитие субъектов малого и среднего предпринимательства в сельском поселении Куликовский сельсовет Лебедянского муниципального района Липецкой области на 2014-2020 годы»</t>
  </si>
  <si>
    <t>0.5</t>
  </si>
  <si>
    <t>-</t>
  </si>
  <si>
    <t>2.1.1.</t>
  </si>
  <si>
    <t>Проведение совещаний, семинаров, конференций по вопросам осуществления предпринимательской деятельности. Участие во Всероссийских, международных и областных  выставках, форумах и других мероприятиях</t>
  </si>
  <si>
    <t>3.</t>
  </si>
  <si>
    <t>Подпрограмма 2</t>
  </si>
  <si>
    <t>«Развитие физической культуры и спорта в сельском поселении Куликовский сельсовет Лебедянского муниципального района Липецкой области на 2014 – 2020 годы»</t>
  </si>
  <si>
    <t>3.1.</t>
  </si>
  <si>
    <t>Приобретение материалов для ремонта и реконструкции хоккейной площадки в с. Куликовка Вторая</t>
  </si>
  <si>
    <t>Участие в спортивных мероприятиях Лебедянского муниципального района  Липецкой области</t>
  </si>
  <si>
    <t>Подпрограмма 3</t>
  </si>
  <si>
    <t>«Развитие дорог местного значения сельского поселения Куликовский сельсовет Лебедянского муниципального района Липецкой области  на 2014-2020 годы»</t>
  </si>
  <si>
    <t>Механическая очистка снега в зимнее время, грейдирование, ямочный ремонт на дорогах общего пользования</t>
  </si>
  <si>
    <t>4.2.</t>
  </si>
  <si>
    <t>Ремонт дороги в с. Донские Избищи по улицам Зенин проулок, Пролетарская, Миневрина</t>
  </si>
  <si>
    <t>Осуществление технического учета и дальнейшей паспортизации дорог сельского поселения, в т.ч. бесхозных дорог</t>
  </si>
  <si>
    <t>4.4.</t>
  </si>
  <si>
    <t xml:space="preserve">Обследование качества выполненных работ по ремонту дорог  </t>
  </si>
  <si>
    <t>5.</t>
  </si>
  <si>
    <t xml:space="preserve">Подпрограмма 4 </t>
  </si>
  <si>
    <t>«Обеспечение населения сельского поселения Куликовский сельсовет Лебедянского муниципального района Липецкой области качественной питьевой водой»</t>
  </si>
  <si>
    <t>5.1.</t>
  </si>
  <si>
    <t>Приобретение энергосберегающих насосов</t>
  </si>
  <si>
    <t>Монтаж и демонтаж энергосберегающих насосов</t>
  </si>
  <si>
    <t>5.3.</t>
  </si>
  <si>
    <t>Изготовление проектно-сметной документации схем водоснабжения.</t>
  </si>
  <si>
    <t>6.</t>
  </si>
  <si>
    <t>Подпрограмма 5</t>
  </si>
  <si>
    <t>«Благоустройство территории сельского поселения Куликовский сельсовет Лебедянского муниципального района Липецкой области на 2014-2020 годы»</t>
  </si>
  <si>
    <t>Ликвидация несанкционированных свалок, организация сбора и вывоз мусора, откачивание общей канализации</t>
  </si>
  <si>
    <t>Текущий ремонт и содержание памятников воинам, погибшим в ВОВ: покраска памятников, приобретение материалов</t>
  </si>
  <si>
    <t>Приобретение венков к обелискам ВОВ</t>
  </si>
  <si>
    <t>Содержание гражданских кладбищ</t>
  </si>
  <si>
    <t>Изготовление и установка метал. изгороди на кладбище, очистка кладбища от деревьев и кустарников.</t>
  </si>
  <si>
    <t>Скашивание сорной растительности вдоль дорог и в местах общего пользования, опиливание кустарников и деревьев</t>
  </si>
  <si>
    <t>Утилизация ТБО</t>
  </si>
  <si>
    <t>Финансирование не предусмотрено</t>
  </si>
  <si>
    <t>6.6.1.</t>
  </si>
  <si>
    <t>Содержание мест отдыха: обустройство, изготовление скамеек, детских площадок</t>
  </si>
  <si>
    <t>Изготовление аншлагов, запрещающих купание в местах отдыха населения на водных объектах, баннеров на пляжах, обозначений (стела)</t>
  </si>
  <si>
    <t>6.7.1.</t>
  </si>
  <si>
    <t xml:space="preserve">-содержание сети наружного освещения - по улицам населенных пунктов сельского поселения (плата за уличное освещение) </t>
  </si>
  <si>
    <t>Приобретение светильников для уличного освещения и их установка</t>
  </si>
  <si>
    <t>6.8.</t>
  </si>
  <si>
    <t>Приобретение травокосилки, газонокосилки</t>
  </si>
  <si>
    <t>Ремонт косилки (приобретение запчастей и расходных материалов)</t>
  </si>
  <si>
    <t>Приобретение контейнеров для ТБО</t>
  </si>
  <si>
    <t>6.9.</t>
  </si>
  <si>
    <t>Изготовление аншлагов, стел, табличек</t>
  </si>
  <si>
    <t>Засыпка щебнем территории поселения</t>
  </si>
  <si>
    <t>Подпрограмма 6</t>
  </si>
  <si>
    <t>«Комплексное развитие систем коммунальной инфраструктуры сельского поселения Куликовский сельсовет Лебедянского муниципального района Липецкой области на 2014-2020 годы»</t>
  </si>
  <si>
    <t>7.1.1.</t>
  </si>
  <si>
    <t>Изготовление проектно-сметной документации на работы по строительству новых участков водопровода</t>
  </si>
  <si>
    <t>Подпрограмма 7</t>
  </si>
  <si>
    <t>Пожарная безопасность на территории сельского поселения Куликовский сельсовет Лебедянского муниципального района Липецкой области на 2014-2020 годы</t>
  </si>
  <si>
    <t>8.1.1.</t>
  </si>
  <si>
    <t>Приобретение материально-технических средств пожаротушения (противогазы- 5 шт., звуковая сирена по оповещению населения, приобретение мотопомпы, ранцевых переносных огнетушителей).</t>
  </si>
  <si>
    <t>Оказание поддержки в обеспечении добровольных пожарных дружин первичными средствами пожаротушения, специальной  одеждой.</t>
  </si>
  <si>
    <t>Изготовление методических материалов, памяток на противопожарную тематику.</t>
  </si>
  <si>
    <t>Всего:</t>
  </si>
  <si>
    <t>9.1.</t>
  </si>
  <si>
    <t>Основное мероприятие 1 Подпрограммы 8</t>
  </si>
  <si>
    <t>Приобретение, (издание) и распространение информационного материала для населения, направленных на профилактику терроризма и экстремизма на территории сельского поселения, руб.</t>
  </si>
  <si>
    <t>Подпрограмма 9</t>
  </si>
  <si>
    <t>«Развитие кадрового потенциала и информационное обеспечение деятельности органов местного самоуправления  сельского поселения Куликовский сельсовет Лебедянского муниципального района Липецкой области на 2014-2020 годы».</t>
  </si>
  <si>
    <t>Основное мероприятие 1 Подпрограммы 9</t>
  </si>
  <si>
    <t>Подготовка, переподготовка кадров ОМС администрации сельского поселения по заочной форме обучения в порядке, определенном нормативным правовым актом администрации сельского поселения</t>
  </si>
  <si>
    <t>10.2.</t>
  </si>
  <si>
    <t>Основное мероприятие 2 Подпрограммы 9</t>
  </si>
  <si>
    <t>Приобретение и обслуживание  ИПС («Гарант», «Консультант»)</t>
  </si>
  <si>
    <t>18И0186260</t>
  </si>
  <si>
    <t>10.3.</t>
  </si>
  <si>
    <t>Основное мероприятие 3 Подпрограммы 9</t>
  </si>
  <si>
    <t>ИАС Бюджет-КС (похозяйственная книга в электронном виде)</t>
  </si>
  <si>
    <t>10.4.</t>
  </si>
  <si>
    <t>Основное мероприятие 4 Подпрограммы 9</t>
  </si>
  <si>
    <t>10.4.1.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</si>
  <si>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</si>
  <si>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10.5.</t>
  </si>
  <si>
    <t>Основное мероприятие 5 Подпрограммы 9</t>
  </si>
  <si>
    <t>10.5.1.</t>
  </si>
  <si>
    <t>Расходы на обеспечение функций органов муниципальной власти (за исключением расходов на выплаты по оплате труда работников указанных органов)</t>
  </si>
  <si>
    <t>Подпрограмма 10</t>
  </si>
  <si>
    <t>«Развитие и сохранение культуры сельского поселения Куликовский сельсовет  на 2014 – 2020 годы»</t>
  </si>
  <si>
    <t>18П0100000</t>
  </si>
  <si>
    <t>11.1.</t>
  </si>
  <si>
    <t>Основное мероприятие 1 Подпрограммы 10</t>
  </si>
  <si>
    <t>18П0109000</t>
  </si>
  <si>
    <t>Выполнение муниципального задания МБУ «Куликовский Центр культуры и досуга»</t>
  </si>
  <si>
    <t>11.2.</t>
  </si>
  <si>
    <t>Основное мероприятие 2 Подпрограммы 10</t>
  </si>
  <si>
    <t>Подключение библиотек к сети Интернет и оплата услуг Интернета</t>
  </si>
  <si>
    <t>11.3.</t>
  </si>
  <si>
    <t>Основное мероприятие 3 Подпрограммы 10</t>
  </si>
  <si>
    <t>Укрепление материально-технической базы МБУ «Куликовский Центр культуры и досуга» (ремонт Дон-Избищенского клуба)</t>
  </si>
  <si>
    <t>18П0199999</t>
  </si>
  <si>
    <t>Укрепление материально-технической базы МБУ «Куликовский Центр культуры и досуга» (приобретение театральных кресел)</t>
  </si>
  <si>
    <t>18П01L5580</t>
  </si>
  <si>
    <t>18П01R5580</t>
  </si>
  <si>
    <t>Изготовление проекта на газификацию Куликовского СДК</t>
  </si>
  <si>
    <t>Подпрограмма 11</t>
  </si>
  <si>
    <t>12.1.</t>
  </si>
  <si>
    <t>Основное мероприятие 1 Подпрограммы 11</t>
  </si>
  <si>
    <t>12.1.1.</t>
  </si>
  <si>
    <t>Постановка на государственный кадастровый учет, изготовление технических планов, изготовление технических паспортов, изготовление справок для регистрации объектов водоснабжения сельского поселения</t>
  </si>
  <si>
    <t>1.4.</t>
  </si>
  <si>
    <t>Приложение № 3 изложить в следующей редакции:</t>
  </si>
  <si>
    <t>Прогнозная оценка расходов по источникам ресурсного обеспечения на реализацию муниципальной программы</t>
  </si>
  <si>
    <t>Наименование подпрограмм</t>
  </si>
  <si>
    <t>Источники ресурсного обеспечения</t>
  </si>
  <si>
    <t>2014 г.</t>
  </si>
  <si>
    <t>2015 г.</t>
  </si>
  <si>
    <t>2016г.</t>
  </si>
  <si>
    <t>2017г.</t>
  </si>
  <si>
    <t>2018г.</t>
  </si>
  <si>
    <t>2019г.</t>
  </si>
  <si>
    <t>2020г.</t>
  </si>
  <si>
    <t xml:space="preserve">Муниципальная программа </t>
  </si>
  <si>
    <t xml:space="preserve">«Устойчивое развитие территории сельского поселения Куликовский сельсовет </t>
  </si>
  <si>
    <t>Лебедянского муниципального  района Липецкой области на 2014-2020годы»</t>
  </si>
  <si>
    <t>федеральный бюджет</t>
  </si>
  <si>
    <t>областной бюджет</t>
  </si>
  <si>
    <t>местный бюджет</t>
  </si>
  <si>
    <t>«Развитие малого и среднего предпринимательства и малых форм хозяйствования сельского поселения Куликовский сельсовет Лебедянского муниципального района Липецкой области на 2014-2020 годы»</t>
  </si>
  <si>
    <t>Местный</t>
  </si>
  <si>
    <t>Федеральный</t>
  </si>
  <si>
    <t>Областной</t>
  </si>
  <si>
    <t>4.</t>
  </si>
  <si>
    <t>Подпрограмма 4</t>
  </si>
  <si>
    <t>7.</t>
  </si>
  <si>
    <t>8.</t>
  </si>
  <si>
    <t>«Пожарная безопасность на территории сельского поселения Куликовский сельсовет Лебедянского муниципального района Липецкой области на 2014-2020 годы»</t>
  </si>
  <si>
    <t>9.</t>
  </si>
  <si>
    <t>Подпрограмма 8</t>
  </si>
  <si>
    <t>«Профилактика терроризма и Экстремизма на территории сельского поселения Куликовский сельсовет Лебедянского муниципального района Липецкой области на 2014-2020 годы»</t>
  </si>
  <si>
    <t>«Развитие кадрового потенциала и информационное обеспечение деятельности органов местного самоуправления  сельского поселения Куликовский сельсовет Лебедянского муниципального района Липецкой области на 2014-2020 годы»</t>
  </si>
  <si>
    <t>1.5.</t>
  </si>
  <si>
    <t xml:space="preserve">Оценка применения мер муниципального регулирования в сфере реализации муниципальной программы </t>
  </si>
  <si>
    <t>N п/п</t>
  </si>
  <si>
    <t>Объем выпадающих доходов местного бюджета или увеличение обязательств муниципального образования всего (тыс. руб.)</t>
  </si>
  <si>
    <t>в том числе финансовая оценка по годам реализации муниципальной программы (тыс. руб.)</t>
  </si>
  <si>
    <t>Задача 1 муниципальной программы:</t>
  </si>
  <si>
    <t>-создание условий для развития субъектов малого и среднего предпринимательства в сельском поселении.</t>
  </si>
  <si>
    <t>Всего по задаче</t>
  </si>
  <si>
    <t>«Развитие субъектов малого и среднего предпринимательства в сельском поселении Куликовский сельсовет Лебедянского муниципального района на 2014-2020 годы»</t>
  </si>
  <si>
    <t>Всего по подпрограмме</t>
  </si>
  <si>
    <t>Мера муниципального регулирования 1</t>
  </si>
  <si>
    <t>Всего денежных средств</t>
  </si>
  <si>
    <t>тыс. руб.</t>
  </si>
  <si>
    <t>Задача 2 муниципальной программы:</t>
  </si>
  <si>
    <t>-создание условий для здорового образа жизни, развития спорта в сельском поселении.</t>
  </si>
  <si>
    <t>«Развитие физической культуры и спорта в сельском поселении Куликовский сельсовет Лебедянского муниципального района на 2014 – 2020 годы»</t>
  </si>
  <si>
    <t>Участие в сельских спортивных мероприятиях</t>
  </si>
  <si>
    <t>Мера муниципального регулирования 2</t>
  </si>
  <si>
    <t>Приобретение материалов для реконструкции хоккейной площадки в с. Куликовка Вторая</t>
  </si>
  <si>
    <t>Задача 3 муниципальной программы:</t>
  </si>
  <si>
    <t>-создание благоприятных условий для развития дорог местного значения сельского поселения.</t>
  </si>
  <si>
    <t>«Развитие дорог местного значения сельского поселения Куликовский сельсовет Лебедянского муниципального района на 2014-2020 годы»</t>
  </si>
  <si>
    <t>Мера муниципального регулирования 3</t>
  </si>
  <si>
    <t>Мера муниципального регулирования 4</t>
  </si>
  <si>
    <t>Обследование качества выполненных работ по ремонту дорог</t>
  </si>
  <si>
    <t>Задача 4 муниципальной программы:</t>
  </si>
  <si>
    <t>-создание благоприятных условий для обеспечения населения сельского поселения качественной питьевой водой.</t>
  </si>
  <si>
    <t xml:space="preserve">Задача 5 муниципальной программы:  </t>
  </si>
  <si>
    <t>-создание благоприятных условий для благоустройства территории сельского поселения.</t>
  </si>
  <si>
    <t>Подпрограмма 5.</t>
  </si>
  <si>
    <t>«О благоустройстве территории сельского поселения Куликовский сельсовет Лебедянского муниципального района на 2014-2020 г.»</t>
  </si>
  <si>
    <t>Текущий ремонт и содержание памятников воинам, погибшим в ВОВ: покраска памятников, приобретение материалов, приобретение венков</t>
  </si>
  <si>
    <t>Мера муниципального регулирования 5</t>
  </si>
  <si>
    <t>Приобретение травокосилки, газонокосилки, ремонт косилки, приобретение материалов</t>
  </si>
  <si>
    <t>Мера муниципального регулирования 6</t>
  </si>
  <si>
    <t>Мера муниципального регулирования 7</t>
  </si>
  <si>
    <t>Изготовление аншлагов, запрещающих купание в местах отдыха населения на водных объектах, баннеров на пляжах</t>
  </si>
  <si>
    <t>Мера муниципального регулирования 8</t>
  </si>
  <si>
    <t>Мера муниципального регулирования 9</t>
  </si>
  <si>
    <t>Мера муниципального регулирования 10</t>
  </si>
  <si>
    <t>Плата за уличное освещение</t>
  </si>
  <si>
    <t>Мера муниципального регулирования 11</t>
  </si>
  <si>
    <t>Изготовление указателей, стеллы</t>
  </si>
  <si>
    <t>Мера муниципального регулирования 12</t>
  </si>
  <si>
    <t>Приобретение щебня для благоустройства территории поселения</t>
  </si>
  <si>
    <t xml:space="preserve">Задача 7 муниципальной программы: </t>
  </si>
  <si>
    <t>-обеспечение пожарной безопасности на территории сельского поселения Куликовский сельсовет</t>
  </si>
  <si>
    <t xml:space="preserve">Подпрограмма 7. </t>
  </si>
  <si>
    <t xml:space="preserve">«Пожарная безопасность на территории сельского поселения Куликовский сельсовет на 2014-2020 годы». </t>
  </si>
  <si>
    <t>Задача 8 муниципальной программы:</t>
  </si>
  <si>
    <t xml:space="preserve"> -создание благоприятных условий для  предупреждения террористических и экстремистских проявлений на территории сельского поселения, защиты жизни граждан, от террористических и экстремистских актов.</t>
  </si>
  <si>
    <t xml:space="preserve">Подпрограмма 8. </t>
  </si>
  <si>
    <t>«Профилактика терроризма и экстремизма на территории сельского поселения Куликовский сельсовет на 2014-2020 годы».</t>
  </si>
  <si>
    <t>Задача 9</t>
  </si>
  <si>
    <t xml:space="preserve">-создание благоприятных условий для развития кадрового потенциала и информационного обеспечения деятельности органов местного самоуправления  сельского поселения </t>
  </si>
  <si>
    <t>Подготовка, переподготовка кадров ОМС администрации сельского поселения по заочной форме обучения в порядке, определенном нормативным правовым актом администрации сельского</t>
  </si>
  <si>
    <t xml:space="preserve">Задача 10 </t>
  </si>
  <si>
    <t>Создание условий,  способствующих повышению уровня и качества жизни жителей сельского поселения</t>
  </si>
  <si>
    <t>выполнение муниципального задания МБУ «Куликовский Центр культуры и досуга»</t>
  </si>
  <si>
    <t>Задача 11</t>
  </si>
  <si>
    <t>Изготовление необходимой землеустроительной, кадастровой, технической документации для получения свидетельств о государственной регистрации прав  собственности на  объекты муниципального имущества, находящиеся на территории  сельского поселения Куликовский сельсовет</t>
  </si>
  <si>
    <t>Постановка на государственный кадастровый учет, изготовление технических планов, изготовление технических паспортов, изготовление справок для регистрации объектов водоснабжения Куликовского сельского поселения</t>
  </si>
  <si>
    <t>Разработка проекта внесения изменений в Генеральный план и Правила землепользования и застройки сельского поселения Куликовский сельсовет</t>
  </si>
  <si>
    <t>«Рациональное использование муниципального имущества сельского поселения Куликовский сельсовет Лебедянского муниципального района Липецкой области Российской Федерации  на 2015-2020 годы»</t>
  </si>
  <si>
    <t xml:space="preserve"> «Рациональное использование муниципального имущества сельского поселения Куликовский сельсовет Лебедянского муниципального района Липецкой области Российской Федерации  на 2015-2020 годы»</t>
  </si>
  <si>
    <r>
      <t>Наименование задач муниципальной программы, подпрограмм и мер государственного (муниципального) регулирования</t>
    </r>
    <r>
      <rPr>
        <vertAlign val="superscript"/>
        <sz val="9"/>
        <color indexed="8"/>
        <rFont val="Times New Roman"/>
        <family val="1"/>
        <charset val="204"/>
      </rPr>
      <t>1</t>
    </r>
  </si>
  <si>
    <r>
      <t>Краткое обоснование необходимости применения для достижения цели муниципальной программы</t>
    </r>
    <r>
      <rPr>
        <vertAlign val="superscript"/>
        <sz val="9"/>
        <color indexed="8"/>
        <rFont val="Times New Roman"/>
        <family val="1"/>
        <charset val="204"/>
      </rPr>
      <t>2</t>
    </r>
  </si>
  <si>
    <r>
      <t xml:space="preserve">Укрепление материально-технической базы </t>
    </r>
    <r>
      <rPr>
        <sz val="9"/>
        <color indexed="8"/>
        <rFont val="Calibri"/>
        <family val="2"/>
        <charset val="204"/>
      </rPr>
      <t xml:space="preserve">МБУ </t>
    </r>
    <r>
      <rPr>
        <sz val="9"/>
        <color indexed="8"/>
        <rFont val="Times New Roman"/>
        <family val="1"/>
        <charset val="204"/>
      </rPr>
      <t>«Куликовский Центр культуры и досуга» (приобретение театральных кресел)</t>
    </r>
  </si>
  <si>
    <r>
      <t>Стимулирование деятельности добровольных пожарных</t>
    </r>
    <r>
      <rPr>
        <sz val="8"/>
        <color indexed="8"/>
        <rFont val="Calibri"/>
        <family val="2"/>
        <charset val="204"/>
      </rPr>
      <t>.</t>
    </r>
  </si>
  <si>
    <t>2.1</t>
  </si>
  <si>
    <t>Основное мероприятие 1 Подпрограммы 1</t>
  </si>
  <si>
    <t>Основное мероприятие 1 Подпрограммы 2</t>
  </si>
  <si>
    <t>3.1.1</t>
  </si>
  <si>
    <t>Основное мероприятие 2 Подпрограммы 2</t>
  </si>
  <si>
    <t>3.2</t>
  </si>
  <si>
    <t>3.2.1</t>
  </si>
  <si>
    <t>Основное мероприятие 1 Подпрограммы 3</t>
  </si>
  <si>
    <t>Основное мероприятие 2 Подпрограммы 3</t>
  </si>
  <si>
    <t>Основное мероприятие 3 Подпрограммы 3</t>
  </si>
  <si>
    <t>Основное мероприятие 4 Подпрограммы 3</t>
  </si>
  <si>
    <t>Основное мероприятие 1 Подпрограммы 4</t>
  </si>
  <si>
    <t>Основное мероприятие 2 Подпрограммы 4</t>
  </si>
  <si>
    <t>Основное мероприятие 3 Подпрограммы 4</t>
  </si>
  <si>
    <t>Основное мероприятие 1 Подпрограммы 5</t>
  </si>
  <si>
    <t>Основное мероприятие 2 Подпрограммы 5</t>
  </si>
  <si>
    <t>Основное мероприятие 3 Подпрограммы 5</t>
  </si>
  <si>
    <t>Основное мероприятие 4 Подпрограммы 5</t>
  </si>
  <si>
    <t>Основное мероприятие 5 Подпрограммы 5</t>
  </si>
  <si>
    <t>Основное мероприятие 6 Подпрограммы 5</t>
  </si>
  <si>
    <t>Основное мероприятие 7 Подпрограммы 5</t>
  </si>
  <si>
    <t>Основное мероприятие 8 Подпрограммы 5</t>
  </si>
  <si>
    <t>Основное мероприятие 9 Подпрограммы 5</t>
  </si>
  <si>
    <t>Основное мероприятие 10 Подпрограммы 5</t>
  </si>
  <si>
    <t>Основное мероприятие 1 Подпрограммы 6</t>
  </si>
  <si>
    <t>Основное мероприятие 1 Подпрограммы 7</t>
  </si>
  <si>
    <t>Основное мероприятие 2 Подпрограммы 7</t>
  </si>
  <si>
    <t>Основное мероприятие 3 Подпрограммы 7</t>
  </si>
  <si>
    <t>Основное мероприятие 4 Подпрограммы 7</t>
  </si>
  <si>
    <t xml:space="preserve">Подпрограмма 8  </t>
  </si>
  <si>
    <t>4.1</t>
  </si>
  <si>
    <t>4.1.1</t>
  </si>
  <si>
    <t>4.2.1</t>
  </si>
  <si>
    <t>4.3</t>
  </si>
  <si>
    <t>4.3.1</t>
  </si>
  <si>
    <t>4.4.1</t>
  </si>
  <si>
    <t>5.1.1</t>
  </si>
  <si>
    <t>5.2</t>
  </si>
  <si>
    <t>5.2.1</t>
  </si>
  <si>
    <t>5.3.1</t>
  </si>
  <si>
    <t>6.1</t>
  </si>
  <si>
    <t>6.1.1</t>
  </si>
  <si>
    <t>6.2</t>
  </si>
  <si>
    <t>6.2.1</t>
  </si>
  <si>
    <t>6.2.2</t>
  </si>
  <si>
    <t>6.3</t>
  </si>
  <si>
    <t>6.3.1</t>
  </si>
  <si>
    <t>6.3.2</t>
  </si>
  <si>
    <t>6.4</t>
  </si>
  <si>
    <t>6.4.1</t>
  </si>
  <si>
    <t>6.5</t>
  </si>
  <si>
    <t>6.5.1</t>
  </si>
  <si>
    <t>6.6</t>
  </si>
  <si>
    <t>6.6.2</t>
  </si>
  <si>
    <t>6.7</t>
  </si>
  <si>
    <t>6.7.2</t>
  </si>
  <si>
    <t>6.8.1</t>
  </si>
  <si>
    <t>6.8.2</t>
  </si>
  <si>
    <t>6.8.3</t>
  </si>
  <si>
    <t>6.9.1</t>
  </si>
  <si>
    <t>6.10</t>
  </si>
  <si>
    <t>6.10.1</t>
  </si>
  <si>
    <t>7.1</t>
  </si>
  <si>
    <t>8.1</t>
  </si>
  <si>
    <t>8.2</t>
  </si>
  <si>
    <t>8.2.1</t>
  </si>
  <si>
    <t>8.3</t>
  </si>
  <si>
    <t>8.3.1</t>
  </si>
  <si>
    <t>8.4</t>
  </si>
  <si>
    <t>8.4.1</t>
  </si>
  <si>
    <t>9.1.1</t>
  </si>
  <si>
    <t>10.1</t>
  </si>
  <si>
    <t>10.1.1</t>
  </si>
  <si>
    <t>10.2.2</t>
  </si>
  <si>
    <t>10.3.1</t>
  </si>
  <si>
    <t>11.1.1</t>
  </si>
  <si>
    <t>11.2.1</t>
  </si>
  <si>
    <t>11.3.1</t>
  </si>
  <si>
    <t>11.3.2</t>
  </si>
  <si>
    <t>11.3.3</t>
  </si>
  <si>
    <t>«Устойчивое развитие территории сельского поселения Куликовский сельсовет                                                                                                                                                    Лебедянского муниципального района Липецкой области Российской Федерации на 2014 – 2020 годы»</t>
  </si>
  <si>
    <t>«Устойчивое развитие территории сельского поселения Куликовский сельсовет                                                                                                                                                                                                                     Лебедянского муниципального района Липецкой области Российской Федерации на 2014 – 2020 годы»</t>
  </si>
  <si>
    <t>18И0000000</t>
  </si>
  <si>
    <t>18И0100000</t>
  </si>
  <si>
    <t>18И01S6790</t>
  </si>
  <si>
    <t>18И0186790</t>
  </si>
  <si>
    <t>18И0100110</t>
  </si>
  <si>
    <t>18И0100120</t>
  </si>
  <si>
    <t>18П0000000</t>
  </si>
  <si>
    <t>18Б0000000</t>
  </si>
  <si>
    <t>18Б0100000</t>
  </si>
  <si>
    <t>18Б0199999</t>
  </si>
  <si>
    <t>всего по задаче</t>
  </si>
  <si>
    <t xml:space="preserve">всего по программе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</si>
</sst>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000"/>
  </numFmts>
  <fonts count="12">
    <font>
      <sz val="11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Calibri"/>
      <family val="2"/>
      <charset val="204"/>
    </font>
    <font>
      <vertAlign val="superscript"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color indexed="10"/>
      <name val="Times New Roman"/>
      <family val="1"/>
      <charset val="204"/>
    </font>
    <font>
      <b/>
      <i/>
      <sz val="8"/>
      <color indexed="1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3" fillId="0" borderId="0" xfId="0" applyFont="1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top" wrapText="1"/>
    </xf>
    <xf numFmtId="0" fontId="6" fillId="0" borderId="0" xfId="0" applyFont="1"/>
    <xf numFmtId="0" fontId="5" fillId="0" borderId="1" xfId="0" applyFont="1" applyBorder="1" applyAlignment="1">
      <alignment horizontal="center" vertical="top" wrapText="1"/>
    </xf>
    <xf numFmtId="49" fontId="6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left" wrapText="1" indent="2"/>
    </xf>
    <xf numFmtId="0" fontId="7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top" wrapText="1"/>
    </xf>
    <xf numFmtId="49" fontId="5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vertical="top" wrapText="1"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64" fontId="6" fillId="0" borderId="0" xfId="0" applyNumberFormat="1" applyFont="1"/>
    <xf numFmtId="164" fontId="7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7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164" fontId="8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left" vertical="top" wrapText="1" indent="2"/>
    </xf>
    <xf numFmtId="0" fontId="1" fillId="0" borderId="0" xfId="0" applyFont="1" applyBorder="1" applyAlignment="1">
      <alignment horizontal="justify"/>
    </xf>
    <xf numFmtId="0" fontId="3" fillId="0" borderId="0" xfId="0" applyFont="1" applyBorder="1"/>
    <xf numFmtId="0" fontId="2" fillId="0" borderId="0" xfId="0" applyFont="1" applyBorder="1"/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top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0" xfId="0" applyFont="1" applyFill="1"/>
    <xf numFmtId="0" fontId="2" fillId="2" borderId="1" xfId="0" applyFont="1" applyFill="1" applyBorder="1" applyAlignment="1">
      <alignment wrapText="1"/>
    </xf>
    <xf numFmtId="0" fontId="3" fillId="0" borderId="0" xfId="0" applyFont="1" applyFill="1"/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wrapText="1"/>
    </xf>
    <xf numFmtId="0" fontId="3" fillId="0" borderId="0" xfId="0" applyFont="1" applyFill="1" applyBorder="1"/>
    <xf numFmtId="49" fontId="5" fillId="3" borderId="1" xfId="0" applyNumberFormat="1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6" fillId="3" borderId="0" xfId="0" applyNumberFormat="1" applyFont="1" applyFill="1"/>
    <xf numFmtId="0" fontId="6" fillId="3" borderId="0" xfId="0" applyFont="1" applyFill="1"/>
    <xf numFmtId="0" fontId="7" fillId="3" borderId="1" xfId="0" applyFont="1" applyFill="1" applyBorder="1" applyAlignment="1">
      <alignment vertical="center" wrapText="1"/>
    </xf>
    <xf numFmtId="164" fontId="7" fillId="3" borderId="1" xfId="0" applyNumberFormat="1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vertical="top" wrapText="1"/>
    </xf>
    <xf numFmtId="0" fontId="3" fillId="3" borderId="0" xfId="0" applyFont="1" applyFill="1"/>
    <xf numFmtId="0" fontId="2" fillId="3" borderId="1" xfId="0" applyFont="1" applyFill="1" applyBorder="1" applyAlignment="1">
      <alignment horizontal="left" vertical="top" wrapText="1" indent="2"/>
    </xf>
    <xf numFmtId="0" fontId="1" fillId="3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0" fontId="1" fillId="0" borderId="0" xfId="0" applyFont="1" applyBorder="1" applyAlignment="1">
      <alignment horizontal="left"/>
    </xf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="80" zoomScaleNormal="80" workbookViewId="0">
      <selection activeCell="R110" sqref="R110"/>
    </sheetView>
  </sheetViews>
  <sheetFormatPr defaultRowHeight="11.25"/>
  <cols>
    <col min="1" max="1" width="5.7109375" style="7" customWidth="1"/>
    <col min="2" max="2" width="30" style="5" customWidth="1"/>
    <col min="3" max="3" width="28.28515625" style="5" customWidth="1"/>
    <col min="4" max="5" width="9.140625" style="5"/>
    <col min="6" max="6" width="11.140625" style="5" customWidth="1"/>
    <col min="7" max="10" width="9.140625" style="5"/>
    <col min="11" max="13" width="9.140625" style="68"/>
    <col min="14" max="14" width="9.140625" style="5"/>
    <col min="15" max="15" width="11.42578125" style="5" customWidth="1"/>
    <col min="16" max="16384" width="9.140625" style="5"/>
  </cols>
  <sheetData>
    <row r="1" spans="1:15" ht="37.5" customHeight="1">
      <c r="A1" s="16" t="s">
        <v>0</v>
      </c>
      <c r="B1" s="19" t="s">
        <v>1</v>
      </c>
      <c r="C1" s="8" t="s">
        <v>2</v>
      </c>
      <c r="D1" s="108" t="s">
        <v>3</v>
      </c>
      <c r="E1" s="108"/>
      <c r="F1" s="108"/>
      <c r="G1" s="108" t="s">
        <v>4</v>
      </c>
      <c r="H1" s="108"/>
      <c r="I1" s="108"/>
      <c r="J1" s="108"/>
      <c r="K1" s="108"/>
      <c r="L1" s="108"/>
      <c r="M1" s="108"/>
      <c r="N1" s="108"/>
    </row>
    <row r="2" spans="1:15">
      <c r="A2" s="14"/>
      <c r="B2" s="6"/>
      <c r="C2" s="6"/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59" t="s">
        <v>12</v>
      </c>
      <c r="L2" s="59" t="s">
        <v>13</v>
      </c>
      <c r="M2" s="59" t="s">
        <v>14</v>
      </c>
      <c r="N2" s="6" t="s">
        <v>15</v>
      </c>
    </row>
    <row r="3" spans="1:15">
      <c r="A3" s="14">
        <v>1</v>
      </c>
      <c r="B3" s="6">
        <v>2</v>
      </c>
      <c r="C3" s="6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6">
        <v>10</v>
      </c>
      <c r="K3" s="59">
        <v>11</v>
      </c>
      <c r="L3" s="59">
        <v>12</v>
      </c>
      <c r="M3" s="59">
        <v>13</v>
      </c>
      <c r="N3" s="6">
        <v>14</v>
      </c>
    </row>
    <row r="4" spans="1:15" ht="54.75" customHeight="1">
      <c r="A4" s="14">
        <v>1</v>
      </c>
      <c r="B4" s="15" t="s">
        <v>16</v>
      </c>
      <c r="C4" s="10" t="s">
        <v>8</v>
      </c>
      <c r="D4" s="8">
        <v>909</v>
      </c>
      <c r="E4" s="8"/>
      <c r="F4" s="8">
        <v>1800000</v>
      </c>
      <c r="G4" s="24">
        <f>SUM(H4:N4)</f>
        <v>21456.100000000006</v>
      </c>
      <c r="H4" s="24">
        <f t="shared" ref="H4:N4" si="0">H6+H10+H16+H26+H34+H62+H66+H76+H80+H95+H107</f>
        <v>2637.8</v>
      </c>
      <c r="I4" s="24">
        <f t="shared" si="0"/>
        <v>3026.8</v>
      </c>
      <c r="J4" s="24">
        <f t="shared" si="0"/>
        <v>3276.3</v>
      </c>
      <c r="K4" s="60">
        <f t="shared" si="0"/>
        <v>5141.8999999999996</v>
      </c>
      <c r="L4" s="60">
        <f t="shared" si="0"/>
        <v>3139.3</v>
      </c>
      <c r="M4" s="60">
        <f t="shared" si="0"/>
        <v>2135.6000000000004</v>
      </c>
      <c r="N4" s="24">
        <f t="shared" si="0"/>
        <v>2098.4</v>
      </c>
      <c r="O4" s="23"/>
    </row>
    <row r="5" spans="1:15" ht="22.5" customHeight="1">
      <c r="A5" s="14"/>
      <c r="B5" s="15"/>
      <c r="C5" s="9" t="s">
        <v>17</v>
      </c>
      <c r="D5" s="8">
        <v>909</v>
      </c>
      <c r="E5" s="71"/>
      <c r="F5" s="8"/>
      <c r="G5" s="24">
        <f t="shared" ref="G5:G68" si="1">SUM(H5:N5)</f>
        <v>21456.100000000002</v>
      </c>
      <c r="H5" s="8">
        <v>2637.8</v>
      </c>
      <c r="I5" s="8">
        <v>3026.8</v>
      </c>
      <c r="J5" s="8">
        <v>3276.3</v>
      </c>
      <c r="K5" s="61">
        <v>5141.8999999999996</v>
      </c>
      <c r="L5" s="61">
        <v>3139.3</v>
      </c>
      <c r="M5" s="69">
        <v>2135.6</v>
      </c>
      <c r="N5" s="24">
        <v>2098.4</v>
      </c>
      <c r="O5" s="23"/>
    </row>
    <row r="6" spans="1:15" s="93" customFormat="1" ht="12.75" customHeight="1">
      <c r="A6" s="87">
        <v>2</v>
      </c>
      <c r="B6" s="88" t="s">
        <v>18</v>
      </c>
      <c r="C6" s="88" t="s">
        <v>8</v>
      </c>
      <c r="D6" s="89">
        <v>909</v>
      </c>
      <c r="E6" s="90">
        <v>412</v>
      </c>
      <c r="F6" s="89">
        <v>1800000</v>
      </c>
      <c r="G6" s="91">
        <f t="shared" si="1"/>
        <v>0.5</v>
      </c>
      <c r="H6" s="91">
        <f t="shared" ref="H6:N6" si="2">H8</f>
        <v>0.5</v>
      </c>
      <c r="I6" s="91">
        <f t="shared" si="2"/>
        <v>0</v>
      </c>
      <c r="J6" s="91">
        <f t="shared" si="2"/>
        <v>0</v>
      </c>
      <c r="K6" s="91">
        <f t="shared" si="2"/>
        <v>0</v>
      </c>
      <c r="L6" s="91">
        <f t="shared" si="2"/>
        <v>0</v>
      </c>
      <c r="M6" s="91">
        <f t="shared" si="2"/>
        <v>0</v>
      </c>
      <c r="N6" s="91">
        <f t="shared" si="2"/>
        <v>0</v>
      </c>
      <c r="O6" s="92"/>
    </row>
    <row r="7" spans="1:15" ht="66" customHeight="1">
      <c r="A7" s="14"/>
      <c r="B7" s="10" t="s">
        <v>19</v>
      </c>
      <c r="C7" s="9" t="s">
        <v>17</v>
      </c>
      <c r="D7" s="8">
        <v>909</v>
      </c>
      <c r="E7" s="71">
        <v>412</v>
      </c>
      <c r="F7" s="8">
        <v>1890000</v>
      </c>
      <c r="G7" s="24">
        <f t="shared" si="1"/>
        <v>0.5</v>
      </c>
      <c r="H7" s="24">
        <v>0.5</v>
      </c>
      <c r="I7" s="24"/>
      <c r="J7" s="24"/>
      <c r="K7" s="60"/>
      <c r="L7" s="60"/>
      <c r="M7" s="60"/>
      <c r="N7" s="24"/>
      <c r="O7" s="23"/>
    </row>
    <row r="8" spans="1:15" ht="26.25" customHeight="1">
      <c r="A8" s="28" t="s">
        <v>226</v>
      </c>
      <c r="B8" s="29" t="s">
        <v>227</v>
      </c>
      <c r="C8" s="30" t="s">
        <v>17</v>
      </c>
      <c r="D8" s="31">
        <v>909</v>
      </c>
      <c r="E8" s="72">
        <v>412</v>
      </c>
      <c r="F8" s="31">
        <v>1890000</v>
      </c>
      <c r="G8" s="24">
        <f t="shared" si="1"/>
        <v>0.5</v>
      </c>
      <c r="H8" s="32">
        <f t="shared" ref="H8:N8" si="3">H9</f>
        <v>0.5</v>
      </c>
      <c r="I8" s="32">
        <f t="shared" si="3"/>
        <v>0</v>
      </c>
      <c r="J8" s="32">
        <f t="shared" si="3"/>
        <v>0</v>
      </c>
      <c r="K8" s="62">
        <f t="shared" si="3"/>
        <v>0</v>
      </c>
      <c r="L8" s="62">
        <f t="shared" si="3"/>
        <v>0</v>
      </c>
      <c r="M8" s="62">
        <f t="shared" si="3"/>
        <v>0</v>
      </c>
      <c r="N8" s="32">
        <f t="shared" si="3"/>
        <v>0</v>
      </c>
      <c r="O8" s="23"/>
    </row>
    <row r="9" spans="1:15" ht="68.25" customHeight="1">
      <c r="A9" s="14" t="s">
        <v>22</v>
      </c>
      <c r="B9" s="9" t="s">
        <v>23</v>
      </c>
      <c r="C9" s="9"/>
      <c r="D9" s="22">
        <v>909</v>
      </c>
      <c r="E9" s="73">
        <v>412</v>
      </c>
      <c r="F9" s="22">
        <v>1899999</v>
      </c>
      <c r="G9" s="24">
        <f t="shared" si="1"/>
        <v>0.5</v>
      </c>
      <c r="H9" s="25">
        <v>0.5</v>
      </c>
      <c r="I9" s="24"/>
      <c r="J9" s="24"/>
      <c r="K9" s="60"/>
      <c r="L9" s="63"/>
      <c r="M9" s="63"/>
      <c r="N9" s="24"/>
      <c r="O9" s="23"/>
    </row>
    <row r="10" spans="1:15" s="93" customFormat="1" ht="12.75" customHeight="1">
      <c r="A10" s="87" t="s">
        <v>24</v>
      </c>
      <c r="B10" s="88" t="s">
        <v>25</v>
      </c>
      <c r="C10" s="88" t="s">
        <v>8</v>
      </c>
      <c r="D10" s="89">
        <v>909</v>
      </c>
      <c r="E10" s="90">
        <v>1102</v>
      </c>
      <c r="F10" s="89">
        <v>1820000000</v>
      </c>
      <c r="G10" s="91">
        <f t="shared" si="1"/>
        <v>48.8</v>
      </c>
      <c r="H10" s="91">
        <f t="shared" ref="H10:N10" si="4">H12+H14</f>
        <v>9</v>
      </c>
      <c r="I10" s="91">
        <f t="shared" si="4"/>
        <v>3</v>
      </c>
      <c r="J10" s="91">
        <f t="shared" si="4"/>
        <v>9</v>
      </c>
      <c r="K10" s="91">
        <f t="shared" si="4"/>
        <v>9</v>
      </c>
      <c r="L10" s="91">
        <f t="shared" si="4"/>
        <v>9</v>
      </c>
      <c r="M10" s="91">
        <f t="shared" si="4"/>
        <v>4.9000000000000004</v>
      </c>
      <c r="N10" s="91">
        <f t="shared" si="4"/>
        <v>4.9000000000000004</v>
      </c>
      <c r="O10" s="92"/>
    </row>
    <row r="11" spans="1:15" ht="54.75" customHeight="1">
      <c r="A11" s="14"/>
      <c r="B11" s="10" t="s">
        <v>26</v>
      </c>
      <c r="C11" s="9" t="s">
        <v>17</v>
      </c>
      <c r="D11" s="8">
        <v>909</v>
      </c>
      <c r="E11" s="71">
        <v>1102</v>
      </c>
      <c r="F11" s="8">
        <v>1820000000</v>
      </c>
      <c r="G11" s="24">
        <f t="shared" si="1"/>
        <v>48.8</v>
      </c>
      <c r="H11" s="24">
        <v>9</v>
      </c>
      <c r="I11" s="24">
        <v>3</v>
      </c>
      <c r="J11" s="24">
        <v>9</v>
      </c>
      <c r="K11" s="60">
        <v>9</v>
      </c>
      <c r="L11" s="60">
        <v>9</v>
      </c>
      <c r="M11" s="60">
        <v>4.9000000000000004</v>
      </c>
      <c r="N11" s="24">
        <v>4.9000000000000004</v>
      </c>
      <c r="O11" s="23"/>
    </row>
    <row r="12" spans="1:15" ht="24" customHeight="1">
      <c r="A12" s="28" t="s">
        <v>27</v>
      </c>
      <c r="B12" s="29" t="s">
        <v>228</v>
      </c>
      <c r="C12" s="30" t="s">
        <v>17</v>
      </c>
      <c r="D12" s="31">
        <v>909</v>
      </c>
      <c r="E12" s="72">
        <v>1102</v>
      </c>
      <c r="F12" s="31">
        <v>1820100000</v>
      </c>
      <c r="G12" s="24">
        <f t="shared" si="1"/>
        <v>14</v>
      </c>
      <c r="H12" s="32">
        <f t="shared" ref="H12:N12" si="5">H13</f>
        <v>8</v>
      </c>
      <c r="I12" s="32">
        <f t="shared" si="5"/>
        <v>0</v>
      </c>
      <c r="J12" s="32">
        <f t="shared" si="5"/>
        <v>3</v>
      </c>
      <c r="K12" s="62">
        <f t="shared" si="5"/>
        <v>3</v>
      </c>
      <c r="L12" s="62">
        <f t="shared" si="5"/>
        <v>0</v>
      </c>
      <c r="M12" s="62">
        <f t="shared" si="5"/>
        <v>0</v>
      </c>
      <c r="N12" s="32">
        <f t="shared" si="5"/>
        <v>0</v>
      </c>
      <c r="O12" s="23"/>
    </row>
    <row r="13" spans="1:15" ht="36" customHeight="1">
      <c r="A13" s="14" t="s">
        <v>229</v>
      </c>
      <c r="B13" s="9" t="s">
        <v>28</v>
      </c>
      <c r="C13" s="9"/>
      <c r="D13" s="22">
        <v>909</v>
      </c>
      <c r="E13" s="73">
        <v>1102</v>
      </c>
      <c r="F13" s="22">
        <v>1820199999</v>
      </c>
      <c r="G13" s="24">
        <f t="shared" si="1"/>
        <v>14</v>
      </c>
      <c r="H13" s="25">
        <v>8</v>
      </c>
      <c r="I13" s="25"/>
      <c r="J13" s="25">
        <v>3</v>
      </c>
      <c r="K13" s="63">
        <v>3</v>
      </c>
      <c r="L13" s="63"/>
      <c r="M13" s="63"/>
      <c r="N13" s="25"/>
      <c r="O13" s="23"/>
    </row>
    <row r="14" spans="1:15" ht="22.5" customHeight="1">
      <c r="A14" s="28" t="s">
        <v>231</v>
      </c>
      <c r="B14" s="29" t="s">
        <v>230</v>
      </c>
      <c r="C14" s="30" t="s">
        <v>17</v>
      </c>
      <c r="D14" s="31">
        <v>909</v>
      </c>
      <c r="E14" s="72">
        <v>1102</v>
      </c>
      <c r="F14" s="31">
        <v>1820100000</v>
      </c>
      <c r="G14" s="24">
        <f t="shared" si="1"/>
        <v>34.799999999999997</v>
      </c>
      <c r="H14" s="32">
        <f t="shared" ref="H14:N14" si="6">H15</f>
        <v>1</v>
      </c>
      <c r="I14" s="32">
        <f t="shared" si="6"/>
        <v>3</v>
      </c>
      <c r="J14" s="32">
        <f t="shared" si="6"/>
        <v>6</v>
      </c>
      <c r="K14" s="62">
        <f t="shared" si="6"/>
        <v>6</v>
      </c>
      <c r="L14" s="62">
        <f t="shared" si="6"/>
        <v>9</v>
      </c>
      <c r="M14" s="62">
        <f t="shared" si="6"/>
        <v>4.9000000000000004</v>
      </c>
      <c r="N14" s="32">
        <f t="shared" si="6"/>
        <v>4.9000000000000004</v>
      </c>
      <c r="O14" s="23"/>
    </row>
    <row r="15" spans="1:15" ht="26.25" customHeight="1">
      <c r="A15" s="14" t="s">
        <v>232</v>
      </c>
      <c r="B15" s="9" t="s">
        <v>29</v>
      </c>
      <c r="C15" s="9"/>
      <c r="D15" s="22">
        <v>909</v>
      </c>
      <c r="E15" s="73">
        <v>1102</v>
      </c>
      <c r="F15" s="22">
        <v>1820199999</v>
      </c>
      <c r="G15" s="24">
        <f t="shared" si="1"/>
        <v>34.799999999999997</v>
      </c>
      <c r="H15" s="25">
        <v>1</v>
      </c>
      <c r="I15" s="25">
        <v>3</v>
      </c>
      <c r="J15" s="25">
        <v>6</v>
      </c>
      <c r="K15" s="63">
        <v>6</v>
      </c>
      <c r="L15" s="63">
        <v>9</v>
      </c>
      <c r="M15" s="63">
        <v>4.9000000000000004</v>
      </c>
      <c r="N15" s="25">
        <v>4.9000000000000004</v>
      </c>
      <c r="O15" s="23"/>
    </row>
    <row r="16" spans="1:15" s="93" customFormat="1" ht="12.75" customHeight="1">
      <c r="A16" s="87">
        <v>4</v>
      </c>
      <c r="B16" s="88" t="s">
        <v>30</v>
      </c>
      <c r="C16" s="88" t="s">
        <v>8</v>
      </c>
      <c r="D16" s="94">
        <v>909</v>
      </c>
      <c r="E16" s="90">
        <v>409</v>
      </c>
      <c r="F16" s="89">
        <v>1840000000</v>
      </c>
      <c r="G16" s="91">
        <f t="shared" si="1"/>
        <v>1895.8000000000002</v>
      </c>
      <c r="H16" s="95">
        <f t="shared" ref="H16:N16" si="7">H18+H20+H22+H24</f>
        <v>754.2</v>
      </c>
      <c r="I16" s="95">
        <f t="shared" si="7"/>
        <v>229</v>
      </c>
      <c r="J16" s="95">
        <f t="shared" si="7"/>
        <v>304.2</v>
      </c>
      <c r="K16" s="95">
        <f t="shared" si="7"/>
        <v>304.2</v>
      </c>
      <c r="L16" s="95">
        <f t="shared" si="7"/>
        <v>304.2</v>
      </c>
      <c r="M16" s="95">
        <f t="shared" si="7"/>
        <v>0</v>
      </c>
      <c r="N16" s="95">
        <f t="shared" si="7"/>
        <v>0</v>
      </c>
      <c r="O16" s="92"/>
    </row>
    <row r="17" spans="1:15" ht="54.75" customHeight="1">
      <c r="A17" s="14"/>
      <c r="B17" s="10" t="s">
        <v>31</v>
      </c>
      <c r="C17" s="9" t="s">
        <v>17</v>
      </c>
      <c r="D17" s="12">
        <v>909</v>
      </c>
      <c r="E17" s="71">
        <v>409</v>
      </c>
      <c r="F17" s="8">
        <v>1840000000</v>
      </c>
      <c r="G17" s="24">
        <f t="shared" si="1"/>
        <v>1895.8000000000002</v>
      </c>
      <c r="H17" s="27">
        <v>754.2</v>
      </c>
      <c r="I17" s="27">
        <v>229</v>
      </c>
      <c r="J17" s="27">
        <v>304.2</v>
      </c>
      <c r="K17" s="64">
        <v>304.2</v>
      </c>
      <c r="L17" s="64">
        <v>304.2</v>
      </c>
      <c r="M17" s="64"/>
      <c r="N17" s="24"/>
      <c r="O17" s="23"/>
    </row>
    <row r="18" spans="1:15" ht="23.25" customHeight="1">
      <c r="A18" s="28" t="s">
        <v>256</v>
      </c>
      <c r="B18" s="29" t="s">
        <v>233</v>
      </c>
      <c r="C18" s="30" t="s">
        <v>17</v>
      </c>
      <c r="D18" s="34">
        <v>909</v>
      </c>
      <c r="E18" s="72">
        <v>409</v>
      </c>
      <c r="F18" s="31">
        <v>1840100000</v>
      </c>
      <c r="G18" s="24">
        <f t="shared" si="1"/>
        <v>1226.6000000000001</v>
      </c>
      <c r="H18" s="32">
        <f t="shared" ref="H18:N18" si="8">H19</f>
        <v>85</v>
      </c>
      <c r="I18" s="32">
        <f t="shared" si="8"/>
        <v>229</v>
      </c>
      <c r="J18" s="32">
        <f t="shared" si="8"/>
        <v>304.2</v>
      </c>
      <c r="K18" s="62">
        <f t="shared" si="8"/>
        <v>304.2</v>
      </c>
      <c r="L18" s="62">
        <f t="shared" si="8"/>
        <v>304.2</v>
      </c>
      <c r="M18" s="62">
        <f t="shared" si="8"/>
        <v>0</v>
      </c>
      <c r="N18" s="32">
        <f t="shared" si="8"/>
        <v>0</v>
      </c>
      <c r="O18" s="23"/>
    </row>
    <row r="19" spans="1:15" ht="34.5" customHeight="1">
      <c r="A19" s="14" t="s">
        <v>257</v>
      </c>
      <c r="B19" s="9" t="s">
        <v>32</v>
      </c>
      <c r="C19" s="9"/>
      <c r="D19" s="21">
        <v>909</v>
      </c>
      <c r="E19" s="73">
        <v>409</v>
      </c>
      <c r="F19" s="22">
        <v>1840120060</v>
      </c>
      <c r="G19" s="24">
        <f t="shared" si="1"/>
        <v>1226.6000000000001</v>
      </c>
      <c r="H19" s="26">
        <v>85</v>
      </c>
      <c r="I19" s="26">
        <v>229</v>
      </c>
      <c r="J19" s="26">
        <v>304.2</v>
      </c>
      <c r="K19" s="65">
        <v>304.2</v>
      </c>
      <c r="L19" s="65">
        <v>304.2</v>
      </c>
      <c r="M19" s="65"/>
      <c r="N19" s="25"/>
      <c r="O19" s="23"/>
    </row>
    <row r="20" spans="1:15" ht="27" customHeight="1">
      <c r="A20" s="28" t="s">
        <v>33</v>
      </c>
      <c r="B20" s="29" t="s">
        <v>234</v>
      </c>
      <c r="C20" s="30" t="s">
        <v>17</v>
      </c>
      <c r="D20" s="34">
        <v>909</v>
      </c>
      <c r="E20" s="72">
        <v>409</v>
      </c>
      <c r="F20" s="31">
        <v>1840100000</v>
      </c>
      <c r="G20" s="24">
        <f t="shared" si="1"/>
        <v>524.20000000000005</v>
      </c>
      <c r="H20" s="35">
        <f t="shared" ref="H20:N20" si="9">H21</f>
        <v>524.20000000000005</v>
      </c>
      <c r="I20" s="35">
        <f t="shared" si="9"/>
        <v>0</v>
      </c>
      <c r="J20" s="35">
        <f t="shared" si="9"/>
        <v>0</v>
      </c>
      <c r="K20" s="66">
        <f t="shared" si="9"/>
        <v>0</v>
      </c>
      <c r="L20" s="66">
        <f t="shared" si="9"/>
        <v>0</v>
      </c>
      <c r="M20" s="66">
        <f t="shared" si="9"/>
        <v>0</v>
      </c>
      <c r="N20" s="35">
        <f t="shared" si="9"/>
        <v>0</v>
      </c>
      <c r="O20" s="23"/>
    </row>
    <row r="21" spans="1:15" ht="39.75" customHeight="1">
      <c r="A21" s="14" t="s">
        <v>258</v>
      </c>
      <c r="B21" s="9" t="s">
        <v>34</v>
      </c>
      <c r="C21" s="9"/>
      <c r="D21" s="21">
        <v>909</v>
      </c>
      <c r="E21" s="73">
        <v>409</v>
      </c>
      <c r="F21" s="22">
        <v>1840120060</v>
      </c>
      <c r="G21" s="24">
        <f t="shared" si="1"/>
        <v>524.20000000000005</v>
      </c>
      <c r="H21" s="26">
        <v>524.20000000000005</v>
      </c>
      <c r="I21" s="26"/>
      <c r="J21" s="26"/>
      <c r="K21" s="65"/>
      <c r="L21" s="65"/>
      <c r="M21" s="65"/>
      <c r="N21" s="25"/>
      <c r="O21" s="23"/>
    </row>
    <row r="22" spans="1:15" ht="25.5" customHeight="1">
      <c r="A22" s="28" t="s">
        <v>259</v>
      </c>
      <c r="B22" s="29" t="s">
        <v>235</v>
      </c>
      <c r="C22" s="30" t="s">
        <v>17</v>
      </c>
      <c r="D22" s="34">
        <v>909</v>
      </c>
      <c r="E22" s="72">
        <v>409</v>
      </c>
      <c r="F22" s="31">
        <v>1840100000</v>
      </c>
      <c r="G22" s="24">
        <f t="shared" si="1"/>
        <v>130</v>
      </c>
      <c r="H22" s="32">
        <f t="shared" ref="H22:N22" si="10">H23</f>
        <v>130</v>
      </c>
      <c r="I22" s="32">
        <f t="shared" si="10"/>
        <v>0</v>
      </c>
      <c r="J22" s="32">
        <f t="shared" si="10"/>
        <v>0</v>
      </c>
      <c r="K22" s="62">
        <f t="shared" si="10"/>
        <v>0</v>
      </c>
      <c r="L22" s="62">
        <f t="shared" si="10"/>
        <v>0</v>
      </c>
      <c r="M22" s="62">
        <f t="shared" si="10"/>
        <v>0</v>
      </c>
      <c r="N22" s="32">
        <f t="shared" si="10"/>
        <v>0</v>
      </c>
      <c r="O22" s="23"/>
    </row>
    <row r="23" spans="1:15" ht="45" customHeight="1">
      <c r="A23" s="14" t="s">
        <v>260</v>
      </c>
      <c r="B23" s="9" t="s">
        <v>35</v>
      </c>
      <c r="C23" s="9"/>
      <c r="D23" s="21">
        <v>909</v>
      </c>
      <c r="E23" s="73">
        <v>409</v>
      </c>
      <c r="F23" s="22">
        <v>1840120060</v>
      </c>
      <c r="G23" s="24">
        <f t="shared" si="1"/>
        <v>130</v>
      </c>
      <c r="H23" s="26">
        <v>130</v>
      </c>
      <c r="I23" s="26"/>
      <c r="J23" s="26"/>
      <c r="K23" s="65"/>
      <c r="L23" s="65"/>
      <c r="M23" s="65"/>
      <c r="N23" s="25"/>
      <c r="O23" s="23"/>
    </row>
    <row r="24" spans="1:15" ht="31.5" customHeight="1">
      <c r="A24" s="28" t="s">
        <v>36</v>
      </c>
      <c r="B24" s="29" t="s">
        <v>236</v>
      </c>
      <c r="C24" s="30" t="s">
        <v>17</v>
      </c>
      <c r="D24" s="34">
        <v>909</v>
      </c>
      <c r="E24" s="72">
        <v>409</v>
      </c>
      <c r="F24" s="31">
        <v>1840100000</v>
      </c>
      <c r="G24" s="24">
        <f t="shared" si="1"/>
        <v>15</v>
      </c>
      <c r="H24" s="32">
        <f t="shared" ref="H24:N24" si="11">H25</f>
        <v>15</v>
      </c>
      <c r="I24" s="32">
        <f t="shared" si="11"/>
        <v>0</v>
      </c>
      <c r="J24" s="32">
        <f t="shared" si="11"/>
        <v>0</v>
      </c>
      <c r="K24" s="62">
        <f t="shared" si="11"/>
        <v>0</v>
      </c>
      <c r="L24" s="62">
        <f t="shared" si="11"/>
        <v>0</v>
      </c>
      <c r="M24" s="62">
        <f t="shared" si="11"/>
        <v>0</v>
      </c>
      <c r="N24" s="32">
        <f t="shared" si="11"/>
        <v>0</v>
      </c>
      <c r="O24" s="23"/>
    </row>
    <row r="25" spans="1:15" ht="27" customHeight="1">
      <c r="A25" s="14" t="s">
        <v>261</v>
      </c>
      <c r="B25" s="9" t="s">
        <v>37</v>
      </c>
      <c r="C25" s="9"/>
      <c r="D25" s="21">
        <v>909</v>
      </c>
      <c r="E25" s="73">
        <v>409</v>
      </c>
      <c r="F25" s="22">
        <v>1840120060</v>
      </c>
      <c r="G25" s="24">
        <f t="shared" si="1"/>
        <v>15</v>
      </c>
      <c r="H25" s="26">
        <v>15</v>
      </c>
      <c r="I25" s="26"/>
      <c r="J25" s="26"/>
      <c r="K25" s="65"/>
      <c r="L25" s="65"/>
      <c r="M25" s="65"/>
      <c r="N25" s="25"/>
      <c r="O25" s="23"/>
    </row>
    <row r="26" spans="1:15" s="93" customFormat="1" ht="15.75" customHeight="1">
      <c r="A26" s="87" t="s">
        <v>38</v>
      </c>
      <c r="B26" s="88" t="s">
        <v>39</v>
      </c>
      <c r="C26" s="88" t="s">
        <v>8</v>
      </c>
      <c r="D26" s="89">
        <v>909</v>
      </c>
      <c r="E26" s="90">
        <v>502</v>
      </c>
      <c r="F26" s="89">
        <v>1810000</v>
      </c>
      <c r="G26" s="91">
        <f t="shared" si="1"/>
        <v>127.4</v>
      </c>
      <c r="H26" s="91">
        <f t="shared" ref="H26:N26" si="12">H28+H30+H32</f>
        <v>127.4</v>
      </c>
      <c r="I26" s="91">
        <f t="shared" si="12"/>
        <v>0</v>
      </c>
      <c r="J26" s="91">
        <f t="shared" si="12"/>
        <v>0</v>
      </c>
      <c r="K26" s="91">
        <f t="shared" si="12"/>
        <v>0</v>
      </c>
      <c r="L26" s="91">
        <f t="shared" si="12"/>
        <v>0</v>
      </c>
      <c r="M26" s="91">
        <f t="shared" si="12"/>
        <v>0</v>
      </c>
      <c r="N26" s="91">
        <f t="shared" si="12"/>
        <v>0</v>
      </c>
      <c r="O26" s="92"/>
    </row>
    <row r="27" spans="1:15" ht="55.5" customHeight="1">
      <c r="A27" s="14"/>
      <c r="B27" s="10" t="s">
        <v>40</v>
      </c>
      <c r="C27" s="9" t="s">
        <v>17</v>
      </c>
      <c r="D27" s="8">
        <v>909</v>
      </c>
      <c r="E27" s="71">
        <v>502</v>
      </c>
      <c r="F27" s="8">
        <v>1810000</v>
      </c>
      <c r="G27" s="24">
        <f t="shared" si="1"/>
        <v>127.4</v>
      </c>
      <c r="H27" s="24">
        <v>127.4</v>
      </c>
      <c r="I27" s="24"/>
      <c r="J27" s="24"/>
      <c r="K27" s="60"/>
      <c r="L27" s="60"/>
      <c r="M27" s="60"/>
      <c r="N27" s="25"/>
      <c r="O27" s="23"/>
    </row>
    <row r="28" spans="1:15" ht="25.5" customHeight="1">
      <c r="A28" s="28" t="s">
        <v>41</v>
      </c>
      <c r="B28" s="29" t="s">
        <v>237</v>
      </c>
      <c r="C28" s="30" t="s">
        <v>17</v>
      </c>
      <c r="D28" s="31">
        <v>909</v>
      </c>
      <c r="E28" s="72">
        <v>502</v>
      </c>
      <c r="F28" s="31">
        <v>1819999</v>
      </c>
      <c r="G28" s="24">
        <f t="shared" si="1"/>
        <v>31.2</v>
      </c>
      <c r="H28" s="32">
        <f t="shared" ref="H28:N28" si="13">H29</f>
        <v>31.2</v>
      </c>
      <c r="I28" s="32">
        <f t="shared" si="13"/>
        <v>0</v>
      </c>
      <c r="J28" s="32">
        <f t="shared" si="13"/>
        <v>0</v>
      </c>
      <c r="K28" s="62">
        <f t="shared" si="13"/>
        <v>0</v>
      </c>
      <c r="L28" s="62">
        <f t="shared" si="13"/>
        <v>0</v>
      </c>
      <c r="M28" s="62">
        <f t="shared" si="13"/>
        <v>0</v>
      </c>
      <c r="N28" s="32">
        <f t="shared" si="13"/>
        <v>0</v>
      </c>
      <c r="O28" s="23"/>
    </row>
    <row r="29" spans="1:15" ht="24" customHeight="1">
      <c r="A29" s="14" t="s">
        <v>262</v>
      </c>
      <c r="B29" s="9" t="s">
        <v>42</v>
      </c>
      <c r="C29" s="9"/>
      <c r="D29" s="22">
        <v>909</v>
      </c>
      <c r="E29" s="73">
        <v>502</v>
      </c>
      <c r="F29" s="22">
        <v>1819999</v>
      </c>
      <c r="G29" s="24">
        <f t="shared" si="1"/>
        <v>31.2</v>
      </c>
      <c r="H29" s="25">
        <v>31.2</v>
      </c>
      <c r="I29" s="25"/>
      <c r="J29" s="25"/>
      <c r="K29" s="63"/>
      <c r="L29" s="63"/>
      <c r="M29" s="63"/>
      <c r="N29" s="25"/>
      <c r="O29" s="23"/>
    </row>
    <row r="30" spans="1:15" ht="24" customHeight="1">
      <c r="A30" s="28" t="s">
        <v>263</v>
      </c>
      <c r="B30" s="29" t="s">
        <v>238</v>
      </c>
      <c r="C30" s="30" t="s">
        <v>17</v>
      </c>
      <c r="D30" s="31">
        <v>909</v>
      </c>
      <c r="E30" s="72">
        <v>502</v>
      </c>
      <c r="F30" s="31">
        <v>1819999</v>
      </c>
      <c r="G30" s="24">
        <f t="shared" si="1"/>
        <v>26.2</v>
      </c>
      <c r="H30" s="32">
        <f t="shared" ref="H30:N30" si="14">H31</f>
        <v>26.2</v>
      </c>
      <c r="I30" s="32">
        <f t="shared" si="14"/>
        <v>0</v>
      </c>
      <c r="J30" s="32">
        <f t="shared" si="14"/>
        <v>0</v>
      </c>
      <c r="K30" s="62">
        <f t="shared" si="14"/>
        <v>0</v>
      </c>
      <c r="L30" s="62">
        <f t="shared" si="14"/>
        <v>0</v>
      </c>
      <c r="M30" s="62">
        <f t="shared" si="14"/>
        <v>0</v>
      </c>
      <c r="N30" s="32">
        <f t="shared" si="14"/>
        <v>0</v>
      </c>
      <c r="O30" s="23"/>
    </row>
    <row r="31" spans="1:15" ht="27.75" customHeight="1">
      <c r="A31" s="14" t="s">
        <v>264</v>
      </c>
      <c r="B31" s="9" t="s">
        <v>43</v>
      </c>
      <c r="C31" s="9"/>
      <c r="D31" s="22">
        <v>909</v>
      </c>
      <c r="E31" s="73">
        <v>502</v>
      </c>
      <c r="F31" s="22">
        <v>1819999</v>
      </c>
      <c r="G31" s="24">
        <f t="shared" si="1"/>
        <v>26.2</v>
      </c>
      <c r="H31" s="25">
        <v>26.2</v>
      </c>
      <c r="I31" s="25"/>
      <c r="J31" s="25"/>
      <c r="K31" s="63"/>
      <c r="L31" s="63"/>
      <c r="M31" s="63"/>
      <c r="N31" s="25"/>
      <c r="O31" s="23"/>
    </row>
    <row r="32" spans="1:15" ht="23.25" customHeight="1">
      <c r="A32" s="28" t="s">
        <v>44</v>
      </c>
      <c r="B32" s="29" t="s">
        <v>239</v>
      </c>
      <c r="C32" s="30" t="s">
        <v>17</v>
      </c>
      <c r="D32" s="31">
        <v>909</v>
      </c>
      <c r="E32" s="72">
        <v>502</v>
      </c>
      <c r="F32" s="31">
        <v>1819999</v>
      </c>
      <c r="G32" s="24">
        <f t="shared" si="1"/>
        <v>70</v>
      </c>
      <c r="H32" s="32">
        <f t="shared" ref="H32:N32" si="15">H33</f>
        <v>70</v>
      </c>
      <c r="I32" s="32">
        <f t="shared" si="15"/>
        <v>0</v>
      </c>
      <c r="J32" s="32">
        <f t="shared" si="15"/>
        <v>0</v>
      </c>
      <c r="K32" s="62">
        <f t="shared" si="15"/>
        <v>0</v>
      </c>
      <c r="L32" s="62">
        <f t="shared" si="15"/>
        <v>0</v>
      </c>
      <c r="M32" s="62">
        <f t="shared" si="15"/>
        <v>0</v>
      </c>
      <c r="N32" s="32">
        <f t="shared" si="15"/>
        <v>0</v>
      </c>
      <c r="O32" s="23"/>
    </row>
    <row r="33" spans="1:15" ht="25.5" customHeight="1">
      <c r="A33" s="14" t="s">
        <v>265</v>
      </c>
      <c r="B33" s="13" t="s">
        <v>45</v>
      </c>
      <c r="C33" s="9"/>
      <c r="D33" s="22">
        <v>909</v>
      </c>
      <c r="E33" s="73">
        <v>502</v>
      </c>
      <c r="F33" s="22">
        <v>1819999</v>
      </c>
      <c r="G33" s="24">
        <f t="shared" si="1"/>
        <v>70</v>
      </c>
      <c r="H33" s="25">
        <v>70</v>
      </c>
      <c r="I33" s="25"/>
      <c r="J33" s="25"/>
      <c r="K33" s="63"/>
      <c r="L33" s="63"/>
      <c r="M33" s="63"/>
      <c r="N33" s="25"/>
      <c r="O33" s="23"/>
    </row>
    <row r="34" spans="1:15" s="93" customFormat="1" ht="16.5" customHeight="1">
      <c r="A34" s="87" t="s">
        <v>46</v>
      </c>
      <c r="B34" s="88" t="s">
        <v>47</v>
      </c>
      <c r="C34" s="88" t="s">
        <v>8</v>
      </c>
      <c r="D34" s="89">
        <v>909</v>
      </c>
      <c r="E34" s="90">
        <v>503</v>
      </c>
      <c r="F34" s="89">
        <v>1850000000</v>
      </c>
      <c r="G34" s="91">
        <f t="shared" si="1"/>
        <v>3047.0999999999995</v>
      </c>
      <c r="H34" s="91">
        <f t="shared" ref="H34:N34" si="16">H36+H38+H41+H44+H46+H51+H54+H58+H60</f>
        <v>167</v>
      </c>
      <c r="I34" s="91">
        <f>I36+I38+I41+I44+I46+I51+I54+I58+I60</f>
        <v>358</v>
      </c>
      <c r="J34" s="91">
        <f t="shared" si="16"/>
        <v>390.9</v>
      </c>
      <c r="K34" s="91">
        <f t="shared" si="16"/>
        <v>1384.8999999999999</v>
      </c>
      <c r="L34" s="91">
        <f>L36+L38+L41+L44+L46+L51+L54+L58+L60</f>
        <v>280.10000000000002</v>
      </c>
      <c r="M34" s="91">
        <f t="shared" si="16"/>
        <v>233.1</v>
      </c>
      <c r="N34" s="91">
        <f t="shared" si="16"/>
        <v>233.1</v>
      </c>
      <c r="O34" s="92"/>
    </row>
    <row r="35" spans="1:15" ht="55.5" customHeight="1">
      <c r="A35" s="14"/>
      <c r="B35" s="10" t="s">
        <v>48</v>
      </c>
      <c r="C35" s="9" t="s">
        <v>17</v>
      </c>
      <c r="D35" s="8">
        <v>909</v>
      </c>
      <c r="E35" s="71">
        <v>503</v>
      </c>
      <c r="F35" s="8">
        <v>1850000000</v>
      </c>
      <c r="G35" s="24">
        <f t="shared" si="1"/>
        <v>3047.1</v>
      </c>
      <c r="H35" s="24">
        <v>167</v>
      </c>
      <c r="I35" s="24">
        <v>358</v>
      </c>
      <c r="J35" s="24">
        <v>390.9</v>
      </c>
      <c r="K35" s="60">
        <v>1384.9</v>
      </c>
      <c r="L35" s="60">
        <v>280.10000000000002</v>
      </c>
      <c r="M35" s="60">
        <v>233.1</v>
      </c>
      <c r="N35" s="24">
        <v>233.1</v>
      </c>
      <c r="O35" s="23"/>
    </row>
    <row r="36" spans="1:15" ht="27" customHeight="1">
      <c r="A36" s="28" t="s">
        <v>266</v>
      </c>
      <c r="B36" s="29" t="s">
        <v>240</v>
      </c>
      <c r="C36" s="30" t="s">
        <v>17</v>
      </c>
      <c r="D36" s="31">
        <v>909</v>
      </c>
      <c r="E36" s="72">
        <v>503</v>
      </c>
      <c r="F36" s="31">
        <v>1850100000</v>
      </c>
      <c r="G36" s="24">
        <f t="shared" si="1"/>
        <v>499.5</v>
      </c>
      <c r="H36" s="33">
        <f t="shared" ref="H36:N36" si="17">H37</f>
        <v>67.400000000000006</v>
      </c>
      <c r="I36" s="33">
        <f t="shared" si="17"/>
        <v>172</v>
      </c>
      <c r="J36" s="33">
        <f t="shared" si="17"/>
        <v>147.4</v>
      </c>
      <c r="K36" s="67">
        <f t="shared" si="17"/>
        <v>87.7</v>
      </c>
      <c r="L36" s="67">
        <f t="shared" si="17"/>
        <v>25</v>
      </c>
      <c r="M36" s="67">
        <f t="shared" si="17"/>
        <v>0</v>
      </c>
      <c r="N36" s="33">
        <f t="shared" si="17"/>
        <v>0</v>
      </c>
      <c r="O36" s="23"/>
    </row>
    <row r="37" spans="1:15" ht="35.25" customHeight="1">
      <c r="A37" s="14" t="s">
        <v>267</v>
      </c>
      <c r="B37" s="9" t="s">
        <v>49</v>
      </c>
      <c r="C37" s="9"/>
      <c r="D37" s="22">
        <v>909</v>
      </c>
      <c r="E37" s="73">
        <v>503</v>
      </c>
      <c r="F37" s="22">
        <v>1850199999</v>
      </c>
      <c r="G37" s="24">
        <f t="shared" si="1"/>
        <v>499.5</v>
      </c>
      <c r="H37" s="25">
        <v>67.400000000000006</v>
      </c>
      <c r="I37" s="25">
        <v>172</v>
      </c>
      <c r="J37" s="25">
        <v>147.4</v>
      </c>
      <c r="K37" s="63">
        <v>87.7</v>
      </c>
      <c r="L37" s="63">
        <v>25</v>
      </c>
      <c r="M37" s="63"/>
      <c r="N37" s="25"/>
      <c r="O37" s="23"/>
    </row>
    <row r="38" spans="1:15" ht="23.25" customHeight="1">
      <c r="A38" s="28" t="s">
        <v>268</v>
      </c>
      <c r="B38" s="29" t="s">
        <v>241</v>
      </c>
      <c r="C38" s="30" t="s">
        <v>17</v>
      </c>
      <c r="D38" s="31">
        <v>909</v>
      </c>
      <c r="E38" s="72">
        <v>503</v>
      </c>
      <c r="F38" s="31">
        <v>1850100000</v>
      </c>
      <c r="G38" s="24">
        <f t="shared" si="1"/>
        <v>33</v>
      </c>
      <c r="H38" s="33">
        <f t="shared" ref="H38:N38" si="18">H39+H40</f>
        <v>2.2999999999999998</v>
      </c>
      <c r="I38" s="33">
        <f t="shared" si="18"/>
        <v>13.899999999999999</v>
      </c>
      <c r="J38" s="33">
        <f t="shared" si="18"/>
        <v>5</v>
      </c>
      <c r="K38" s="67">
        <f t="shared" si="18"/>
        <v>11.8</v>
      </c>
      <c r="L38" s="67">
        <f t="shared" si="18"/>
        <v>0</v>
      </c>
      <c r="M38" s="67">
        <f t="shared" si="18"/>
        <v>0</v>
      </c>
      <c r="N38" s="33">
        <f t="shared" si="18"/>
        <v>0</v>
      </c>
      <c r="O38" s="23"/>
    </row>
    <row r="39" spans="1:15" ht="50.25" customHeight="1">
      <c r="A39" s="14" t="s">
        <v>269</v>
      </c>
      <c r="B39" s="9" t="s">
        <v>50</v>
      </c>
      <c r="C39" s="9"/>
      <c r="D39" s="22">
        <v>909</v>
      </c>
      <c r="E39" s="73">
        <v>503</v>
      </c>
      <c r="F39" s="22">
        <v>1850199999</v>
      </c>
      <c r="G39" s="24">
        <f t="shared" si="1"/>
        <v>22.3</v>
      </c>
      <c r="H39" s="25">
        <v>1.8</v>
      </c>
      <c r="I39" s="25">
        <v>9.6999999999999993</v>
      </c>
      <c r="J39" s="25">
        <v>2</v>
      </c>
      <c r="K39" s="63">
        <v>8.8000000000000007</v>
      </c>
      <c r="L39" s="63"/>
      <c r="M39" s="63"/>
      <c r="N39" s="25"/>
      <c r="O39" s="23"/>
    </row>
    <row r="40" spans="1:15" ht="23.25" customHeight="1">
      <c r="A40" s="14" t="s">
        <v>270</v>
      </c>
      <c r="B40" s="9" t="s">
        <v>51</v>
      </c>
      <c r="C40" s="9"/>
      <c r="D40" s="22">
        <v>909</v>
      </c>
      <c r="E40" s="73">
        <v>503</v>
      </c>
      <c r="F40" s="22">
        <v>1850199999</v>
      </c>
      <c r="G40" s="24">
        <f t="shared" si="1"/>
        <v>10.7</v>
      </c>
      <c r="H40" s="25">
        <v>0.5</v>
      </c>
      <c r="I40" s="25">
        <v>4.2</v>
      </c>
      <c r="J40" s="25">
        <v>3</v>
      </c>
      <c r="K40" s="63">
        <v>3</v>
      </c>
      <c r="L40" s="63"/>
      <c r="M40" s="63"/>
      <c r="N40" s="25"/>
      <c r="O40" s="23"/>
    </row>
    <row r="41" spans="1:15" ht="23.25" customHeight="1">
      <c r="A41" s="28" t="s">
        <v>271</v>
      </c>
      <c r="B41" s="29" t="s">
        <v>242</v>
      </c>
      <c r="C41" s="30" t="s">
        <v>17</v>
      </c>
      <c r="D41" s="31">
        <v>909</v>
      </c>
      <c r="E41" s="72">
        <v>503</v>
      </c>
      <c r="F41" s="31">
        <v>1850100000</v>
      </c>
      <c r="G41" s="24">
        <f t="shared" si="1"/>
        <v>336.5</v>
      </c>
      <c r="H41" s="33">
        <f t="shared" ref="H41:N41" si="19">H42+H43</f>
        <v>0</v>
      </c>
      <c r="I41" s="33">
        <f t="shared" si="19"/>
        <v>4.5</v>
      </c>
      <c r="J41" s="33">
        <f t="shared" si="19"/>
        <v>12.4</v>
      </c>
      <c r="K41" s="67">
        <f t="shared" si="19"/>
        <v>319.60000000000002</v>
      </c>
      <c r="L41" s="67">
        <f t="shared" si="19"/>
        <v>0</v>
      </c>
      <c r="M41" s="67">
        <f t="shared" si="19"/>
        <v>0</v>
      </c>
      <c r="N41" s="33">
        <f t="shared" si="19"/>
        <v>0</v>
      </c>
      <c r="O41" s="23"/>
    </row>
    <row r="42" spans="1:15" ht="22.5" customHeight="1">
      <c r="A42" s="14" t="s">
        <v>272</v>
      </c>
      <c r="B42" s="9" t="s">
        <v>52</v>
      </c>
      <c r="C42" s="9"/>
      <c r="D42" s="22">
        <v>909</v>
      </c>
      <c r="E42" s="73">
        <v>503</v>
      </c>
      <c r="F42" s="22">
        <v>1850120140</v>
      </c>
      <c r="G42" s="24">
        <f t="shared" si="1"/>
        <v>66.900000000000006</v>
      </c>
      <c r="H42" s="25"/>
      <c r="I42" s="25">
        <v>4.5</v>
      </c>
      <c r="J42" s="25">
        <v>12.4</v>
      </c>
      <c r="K42" s="63">
        <v>50</v>
      </c>
      <c r="L42" s="63"/>
      <c r="M42" s="63"/>
      <c r="N42" s="25"/>
      <c r="O42" s="23"/>
    </row>
    <row r="43" spans="1:15" ht="35.25" customHeight="1">
      <c r="A43" s="14" t="s">
        <v>273</v>
      </c>
      <c r="B43" s="9" t="s">
        <v>53</v>
      </c>
      <c r="C43" s="9"/>
      <c r="D43" s="22">
        <v>909</v>
      </c>
      <c r="E43" s="73">
        <v>503</v>
      </c>
      <c r="F43" s="22">
        <v>1850120140</v>
      </c>
      <c r="G43" s="24">
        <f t="shared" si="1"/>
        <v>269.60000000000002</v>
      </c>
      <c r="H43" s="25"/>
      <c r="I43" s="25"/>
      <c r="J43" s="25"/>
      <c r="K43" s="63">
        <v>269.60000000000002</v>
      </c>
      <c r="L43" s="63"/>
      <c r="M43" s="63"/>
      <c r="N43" s="25"/>
      <c r="O43" s="23"/>
    </row>
    <row r="44" spans="1:15" ht="23.25" customHeight="1">
      <c r="A44" s="28" t="s">
        <v>274</v>
      </c>
      <c r="B44" s="29" t="s">
        <v>243</v>
      </c>
      <c r="C44" s="30" t="s">
        <v>17</v>
      </c>
      <c r="D44" s="36">
        <v>909</v>
      </c>
      <c r="E44" s="74">
        <v>503</v>
      </c>
      <c r="F44" s="31">
        <v>1850100000</v>
      </c>
      <c r="G44" s="24">
        <f t="shared" si="1"/>
        <v>476.1</v>
      </c>
      <c r="H44" s="33">
        <f t="shared" ref="H44:N44" si="20">H45</f>
        <v>65.2</v>
      </c>
      <c r="I44" s="33">
        <f t="shared" si="20"/>
        <v>21.5</v>
      </c>
      <c r="J44" s="33">
        <f t="shared" si="20"/>
        <v>21.1</v>
      </c>
      <c r="K44" s="67">
        <f t="shared" si="20"/>
        <v>315.2</v>
      </c>
      <c r="L44" s="67">
        <f t="shared" si="20"/>
        <v>33.1</v>
      </c>
      <c r="M44" s="67">
        <f t="shared" si="20"/>
        <v>10</v>
      </c>
      <c r="N44" s="33">
        <f t="shared" si="20"/>
        <v>10</v>
      </c>
      <c r="O44" s="23"/>
    </row>
    <row r="45" spans="1:15" ht="36" customHeight="1">
      <c r="A45" s="14" t="s">
        <v>275</v>
      </c>
      <c r="B45" s="9" t="s">
        <v>54</v>
      </c>
      <c r="C45" s="9"/>
      <c r="D45" s="22">
        <v>909</v>
      </c>
      <c r="E45" s="73">
        <v>503</v>
      </c>
      <c r="F45" s="22">
        <v>1850199999</v>
      </c>
      <c r="G45" s="24">
        <f t="shared" si="1"/>
        <v>476.1</v>
      </c>
      <c r="H45" s="25">
        <v>65.2</v>
      </c>
      <c r="I45" s="25">
        <v>21.5</v>
      </c>
      <c r="J45" s="25">
        <v>21.1</v>
      </c>
      <c r="K45" s="63">
        <v>315.2</v>
      </c>
      <c r="L45" s="63">
        <v>33.1</v>
      </c>
      <c r="M45" s="63">
        <v>10</v>
      </c>
      <c r="N45" s="25">
        <v>10</v>
      </c>
      <c r="O45" s="23"/>
    </row>
    <row r="46" spans="1:15" ht="23.25" customHeight="1">
      <c r="A46" s="28" t="s">
        <v>276</v>
      </c>
      <c r="B46" s="29" t="s">
        <v>244</v>
      </c>
      <c r="C46" s="30" t="s">
        <v>17</v>
      </c>
      <c r="D46" s="36">
        <v>909</v>
      </c>
      <c r="E46" s="74">
        <v>503</v>
      </c>
      <c r="F46" s="31">
        <v>1850100000</v>
      </c>
      <c r="G46" s="24">
        <f t="shared" si="1"/>
        <v>46</v>
      </c>
      <c r="H46" s="33">
        <f t="shared" ref="H46:N46" si="21">H47</f>
        <v>6</v>
      </c>
      <c r="I46" s="33">
        <f t="shared" si="21"/>
        <v>5</v>
      </c>
      <c r="J46" s="33">
        <f t="shared" si="21"/>
        <v>10</v>
      </c>
      <c r="K46" s="67">
        <f t="shared" si="21"/>
        <v>0</v>
      </c>
      <c r="L46" s="67">
        <f t="shared" si="21"/>
        <v>25</v>
      </c>
      <c r="M46" s="67">
        <f t="shared" si="21"/>
        <v>0</v>
      </c>
      <c r="N46" s="33">
        <f t="shared" si="21"/>
        <v>0</v>
      </c>
      <c r="O46" s="23"/>
    </row>
    <row r="47" spans="1:15" ht="12.75" customHeight="1">
      <c r="A47" s="14" t="s">
        <v>277</v>
      </c>
      <c r="B47" s="9" t="s">
        <v>55</v>
      </c>
      <c r="C47" s="10"/>
      <c r="D47" s="22">
        <v>909</v>
      </c>
      <c r="E47" s="73">
        <v>503</v>
      </c>
      <c r="F47" s="22">
        <v>1850199999</v>
      </c>
      <c r="G47" s="24">
        <f t="shared" si="1"/>
        <v>46</v>
      </c>
      <c r="H47" s="25">
        <v>6</v>
      </c>
      <c r="I47" s="25">
        <v>5</v>
      </c>
      <c r="J47" s="25">
        <v>10</v>
      </c>
      <c r="K47" s="63"/>
      <c r="L47" s="63">
        <v>25</v>
      </c>
      <c r="M47" s="63"/>
      <c r="N47" s="25"/>
      <c r="O47" s="23"/>
    </row>
    <row r="48" spans="1:15" ht="24.75" customHeight="1">
      <c r="A48" s="28" t="s">
        <v>278</v>
      </c>
      <c r="B48" s="29" t="s">
        <v>245</v>
      </c>
      <c r="C48" s="30" t="s">
        <v>56</v>
      </c>
      <c r="D48" s="36">
        <v>909</v>
      </c>
      <c r="E48" s="74">
        <v>503</v>
      </c>
      <c r="F48" s="31">
        <v>1850100000</v>
      </c>
      <c r="G48" s="24">
        <f t="shared" si="1"/>
        <v>10.199999999999999</v>
      </c>
      <c r="H48" s="33">
        <f t="shared" ref="H48:N48" si="22">H49+H50</f>
        <v>0</v>
      </c>
      <c r="I48" s="33">
        <f t="shared" si="22"/>
        <v>10.199999999999999</v>
      </c>
      <c r="J48" s="33">
        <f t="shared" si="22"/>
        <v>0</v>
      </c>
      <c r="K48" s="67">
        <f t="shared" si="22"/>
        <v>0</v>
      </c>
      <c r="L48" s="67">
        <f t="shared" si="22"/>
        <v>0</v>
      </c>
      <c r="M48" s="67">
        <f t="shared" si="22"/>
        <v>0</v>
      </c>
      <c r="N48" s="33">
        <f t="shared" si="22"/>
        <v>0</v>
      </c>
      <c r="O48" s="23"/>
    </row>
    <row r="49" spans="1:15" ht="24.75" customHeight="1">
      <c r="A49" s="14" t="s">
        <v>57</v>
      </c>
      <c r="B49" s="9" t="s">
        <v>58</v>
      </c>
      <c r="C49" s="10"/>
      <c r="D49" s="22">
        <v>909</v>
      </c>
      <c r="E49" s="73">
        <v>503</v>
      </c>
      <c r="F49" s="22">
        <v>1850199999</v>
      </c>
      <c r="G49" s="24">
        <f t="shared" si="1"/>
        <v>0</v>
      </c>
      <c r="H49" s="25"/>
      <c r="I49" s="25"/>
      <c r="J49" s="25"/>
      <c r="K49" s="63"/>
      <c r="L49" s="63"/>
      <c r="M49" s="63"/>
      <c r="N49" s="25"/>
      <c r="O49" s="23"/>
    </row>
    <row r="50" spans="1:15" ht="48" customHeight="1">
      <c r="A50" s="14" t="s">
        <v>279</v>
      </c>
      <c r="B50" s="9" t="s">
        <v>59</v>
      </c>
      <c r="C50" s="9"/>
      <c r="D50" s="22">
        <v>909</v>
      </c>
      <c r="E50" s="73">
        <v>503</v>
      </c>
      <c r="F50" s="22">
        <v>1850199999</v>
      </c>
      <c r="G50" s="24">
        <f t="shared" si="1"/>
        <v>10.199999999999999</v>
      </c>
      <c r="H50" s="25"/>
      <c r="I50" s="25">
        <v>10.199999999999999</v>
      </c>
      <c r="J50" s="25"/>
      <c r="K50" s="63"/>
      <c r="L50" s="63"/>
      <c r="M50" s="63"/>
      <c r="N50" s="25"/>
      <c r="O50" s="23"/>
    </row>
    <row r="51" spans="1:15" ht="24" customHeight="1">
      <c r="A51" s="28" t="s">
        <v>280</v>
      </c>
      <c r="B51" s="29" t="s">
        <v>246</v>
      </c>
      <c r="C51" s="30" t="s">
        <v>17</v>
      </c>
      <c r="D51" s="36">
        <v>909</v>
      </c>
      <c r="E51" s="74">
        <v>503</v>
      </c>
      <c r="F51" s="31">
        <v>1850100000</v>
      </c>
      <c r="G51" s="24">
        <f t="shared" si="1"/>
        <v>1260.5999999999999</v>
      </c>
      <c r="H51" s="33">
        <f t="shared" ref="H51:N51" si="23">H52+H53</f>
        <v>0</v>
      </c>
      <c r="I51" s="33">
        <f t="shared" si="23"/>
        <v>0</v>
      </c>
      <c r="J51" s="33">
        <f t="shared" si="23"/>
        <v>133</v>
      </c>
      <c r="K51" s="67">
        <f t="shared" si="23"/>
        <v>563.4</v>
      </c>
      <c r="L51" s="67">
        <f t="shared" si="23"/>
        <v>170</v>
      </c>
      <c r="M51" s="67">
        <f t="shared" si="23"/>
        <v>197.1</v>
      </c>
      <c r="N51" s="33">
        <f t="shared" si="23"/>
        <v>197.1</v>
      </c>
      <c r="O51" s="23"/>
    </row>
    <row r="52" spans="1:15" ht="36.75" customHeight="1">
      <c r="A52" s="14" t="s">
        <v>60</v>
      </c>
      <c r="B52" s="13" t="s">
        <v>61</v>
      </c>
      <c r="C52" s="9"/>
      <c r="D52" s="22">
        <v>909</v>
      </c>
      <c r="E52" s="73">
        <v>503</v>
      </c>
      <c r="F52" s="21">
        <v>1850120130</v>
      </c>
      <c r="G52" s="24">
        <f t="shared" si="1"/>
        <v>794.30000000000007</v>
      </c>
      <c r="H52" s="25"/>
      <c r="I52" s="25"/>
      <c r="J52" s="25">
        <v>33</v>
      </c>
      <c r="K52" s="63">
        <v>197.1</v>
      </c>
      <c r="L52" s="63">
        <v>170</v>
      </c>
      <c r="M52" s="63">
        <v>197.1</v>
      </c>
      <c r="N52" s="25">
        <v>197.1</v>
      </c>
      <c r="O52" s="23"/>
    </row>
    <row r="53" spans="1:15" ht="27.75" customHeight="1">
      <c r="A53" s="14" t="s">
        <v>281</v>
      </c>
      <c r="B53" s="13" t="s">
        <v>62</v>
      </c>
      <c r="C53" s="9"/>
      <c r="D53" s="22">
        <v>909</v>
      </c>
      <c r="E53" s="73">
        <v>503</v>
      </c>
      <c r="F53" s="21">
        <v>1850120130</v>
      </c>
      <c r="G53" s="24">
        <f t="shared" si="1"/>
        <v>466.3</v>
      </c>
      <c r="H53" s="25"/>
      <c r="I53" s="25"/>
      <c r="J53" s="25">
        <v>100</v>
      </c>
      <c r="K53" s="63">
        <v>366.3</v>
      </c>
      <c r="L53" s="63"/>
      <c r="M53" s="63"/>
      <c r="N53" s="25"/>
      <c r="O53" s="23"/>
    </row>
    <row r="54" spans="1:15" ht="22.5" customHeight="1">
      <c r="A54" s="28" t="s">
        <v>63</v>
      </c>
      <c r="B54" s="29" t="s">
        <v>247</v>
      </c>
      <c r="C54" s="30" t="s">
        <v>17</v>
      </c>
      <c r="D54" s="31">
        <v>909</v>
      </c>
      <c r="E54" s="72">
        <v>503</v>
      </c>
      <c r="F54" s="31">
        <v>1850100000</v>
      </c>
      <c r="G54" s="24">
        <f t="shared" si="1"/>
        <v>274.2</v>
      </c>
      <c r="H54" s="33">
        <f t="shared" ref="H54:N54" si="24">H55+H56+H57</f>
        <v>26.1</v>
      </c>
      <c r="I54" s="33">
        <f t="shared" si="24"/>
        <v>141.1</v>
      </c>
      <c r="J54" s="33">
        <f t="shared" si="24"/>
        <v>7</v>
      </c>
      <c r="K54" s="67">
        <f t="shared" si="24"/>
        <v>21</v>
      </c>
      <c r="L54" s="67">
        <f t="shared" si="24"/>
        <v>27</v>
      </c>
      <c r="M54" s="67">
        <f t="shared" si="24"/>
        <v>26</v>
      </c>
      <c r="N54" s="33">
        <f t="shared" si="24"/>
        <v>26</v>
      </c>
      <c r="O54" s="23"/>
    </row>
    <row r="55" spans="1:15" ht="24" customHeight="1">
      <c r="A55" s="14" t="s">
        <v>282</v>
      </c>
      <c r="B55" s="13" t="s">
        <v>64</v>
      </c>
      <c r="C55" s="9"/>
      <c r="D55" s="22">
        <v>909</v>
      </c>
      <c r="E55" s="73">
        <v>503</v>
      </c>
      <c r="F55" s="22">
        <v>1850199999</v>
      </c>
      <c r="G55" s="24">
        <f t="shared" si="1"/>
        <v>30.1</v>
      </c>
      <c r="H55" s="25">
        <v>26.1</v>
      </c>
      <c r="I55" s="25"/>
      <c r="J55" s="25"/>
      <c r="K55" s="63">
        <v>0</v>
      </c>
      <c r="L55" s="63">
        <v>2</v>
      </c>
      <c r="M55" s="63">
        <v>1</v>
      </c>
      <c r="N55" s="25">
        <v>1</v>
      </c>
      <c r="O55" s="23"/>
    </row>
    <row r="56" spans="1:15" ht="24" customHeight="1">
      <c r="A56" s="14" t="s">
        <v>283</v>
      </c>
      <c r="B56" s="9" t="s">
        <v>65</v>
      </c>
      <c r="C56" s="9"/>
      <c r="D56" s="22">
        <v>909</v>
      </c>
      <c r="E56" s="73">
        <v>503</v>
      </c>
      <c r="F56" s="22">
        <v>1850199999</v>
      </c>
      <c r="G56" s="24">
        <f t="shared" si="1"/>
        <v>113.6</v>
      </c>
      <c r="H56" s="25"/>
      <c r="I56" s="25">
        <v>10.6</v>
      </c>
      <c r="J56" s="25">
        <v>7</v>
      </c>
      <c r="K56" s="63">
        <v>21</v>
      </c>
      <c r="L56" s="63">
        <v>25</v>
      </c>
      <c r="M56" s="63">
        <v>25</v>
      </c>
      <c r="N56" s="25">
        <v>25</v>
      </c>
      <c r="O56" s="23"/>
    </row>
    <row r="57" spans="1:15" ht="15.75" customHeight="1">
      <c r="A57" s="14" t="s">
        <v>284</v>
      </c>
      <c r="B57" s="9" t="s">
        <v>66</v>
      </c>
      <c r="C57" s="9"/>
      <c r="D57" s="22">
        <v>909</v>
      </c>
      <c r="E57" s="73">
        <v>503</v>
      </c>
      <c r="F57" s="22">
        <v>1850199999</v>
      </c>
      <c r="G57" s="24">
        <f t="shared" si="1"/>
        <v>130.5</v>
      </c>
      <c r="H57" s="25"/>
      <c r="I57" s="25">
        <v>130.5</v>
      </c>
      <c r="J57" s="25"/>
      <c r="K57" s="63"/>
      <c r="L57" s="63"/>
      <c r="M57" s="63"/>
      <c r="N57" s="25"/>
      <c r="O57" s="23"/>
    </row>
    <row r="58" spans="1:15" ht="23.25" customHeight="1">
      <c r="A58" s="28" t="s">
        <v>67</v>
      </c>
      <c r="B58" s="29" t="s">
        <v>248</v>
      </c>
      <c r="C58" s="30" t="s">
        <v>17</v>
      </c>
      <c r="D58" s="36">
        <v>909</v>
      </c>
      <c r="E58" s="74">
        <v>503</v>
      </c>
      <c r="F58" s="31">
        <v>1850100000</v>
      </c>
      <c r="G58" s="24">
        <f t="shared" si="1"/>
        <v>69.2</v>
      </c>
      <c r="H58" s="33">
        <f t="shared" ref="H58:N58" si="25">H59</f>
        <v>0</v>
      </c>
      <c r="I58" s="33">
        <f t="shared" si="25"/>
        <v>0</v>
      </c>
      <c r="J58" s="33">
        <f t="shared" si="25"/>
        <v>55</v>
      </c>
      <c r="K58" s="67">
        <f t="shared" si="25"/>
        <v>14.2</v>
      </c>
      <c r="L58" s="67">
        <f t="shared" si="25"/>
        <v>0</v>
      </c>
      <c r="M58" s="67">
        <f t="shared" si="25"/>
        <v>0</v>
      </c>
      <c r="N58" s="33">
        <f t="shared" si="25"/>
        <v>0</v>
      </c>
      <c r="O58" s="23"/>
    </row>
    <row r="59" spans="1:15" ht="17.25" customHeight="1">
      <c r="A59" s="14" t="s">
        <v>285</v>
      </c>
      <c r="B59" s="9" t="s">
        <v>68</v>
      </c>
      <c r="C59" s="9"/>
      <c r="D59" s="22">
        <v>909</v>
      </c>
      <c r="E59" s="73">
        <v>503</v>
      </c>
      <c r="F59" s="22">
        <v>1850199999</v>
      </c>
      <c r="G59" s="24">
        <f t="shared" si="1"/>
        <v>69.2</v>
      </c>
      <c r="H59" s="25"/>
      <c r="I59" s="25"/>
      <c r="J59" s="25">
        <v>55</v>
      </c>
      <c r="K59" s="63">
        <v>14.2</v>
      </c>
      <c r="L59" s="63"/>
      <c r="M59" s="63"/>
      <c r="N59" s="25"/>
      <c r="O59" s="23"/>
    </row>
    <row r="60" spans="1:15" ht="23.25" customHeight="1">
      <c r="A60" s="28" t="s">
        <v>286</v>
      </c>
      <c r="B60" s="29" t="s">
        <v>249</v>
      </c>
      <c r="C60" s="30" t="s">
        <v>17</v>
      </c>
      <c r="D60" s="36">
        <v>909</v>
      </c>
      <c r="E60" s="74">
        <v>503</v>
      </c>
      <c r="F60" s="31">
        <v>1850100000</v>
      </c>
      <c r="G60" s="24">
        <f t="shared" si="1"/>
        <v>52</v>
      </c>
      <c r="H60" s="33">
        <f t="shared" ref="H60:N60" si="26">H61</f>
        <v>0</v>
      </c>
      <c r="I60" s="33">
        <f t="shared" si="26"/>
        <v>0</v>
      </c>
      <c r="J60" s="33">
        <f t="shared" si="26"/>
        <v>0</v>
      </c>
      <c r="K60" s="67">
        <f t="shared" si="26"/>
        <v>52</v>
      </c>
      <c r="L60" s="67">
        <f t="shared" si="26"/>
        <v>0</v>
      </c>
      <c r="M60" s="67">
        <f t="shared" si="26"/>
        <v>0</v>
      </c>
      <c r="N60" s="33">
        <f t="shared" si="26"/>
        <v>0</v>
      </c>
      <c r="O60" s="23"/>
    </row>
    <row r="61" spans="1:15" ht="16.5" customHeight="1">
      <c r="A61" s="14" t="s">
        <v>287</v>
      </c>
      <c r="B61" s="9" t="s">
        <v>69</v>
      </c>
      <c r="C61" s="10"/>
      <c r="D61" s="22">
        <v>909</v>
      </c>
      <c r="E61" s="73">
        <v>503</v>
      </c>
      <c r="F61" s="22">
        <v>185019999</v>
      </c>
      <c r="G61" s="24">
        <f t="shared" si="1"/>
        <v>52</v>
      </c>
      <c r="H61" s="25"/>
      <c r="I61" s="25"/>
      <c r="J61" s="25"/>
      <c r="K61" s="63">
        <v>52</v>
      </c>
      <c r="L61" s="63"/>
      <c r="M61" s="63"/>
      <c r="N61" s="25"/>
      <c r="O61" s="23"/>
    </row>
    <row r="62" spans="1:15" s="93" customFormat="1" ht="12.75" customHeight="1">
      <c r="A62" s="96">
        <v>7</v>
      </c>
      <c r="B62" s="88" t="s">
        <v>70</v>
      </c>
      <c r="C62" s="88" t="s">
        <v>8</v>
      </c>
      <c r="D62" s="89">
        <v>909</v>
      </c>
      <c r="E62" s="90">
        <v>502</v>
      </c>
      <c r="F62" s="89">
        <v>1860000</v>
      </c>
      <c r="G62" s="91">
        <f t="shared" si="1"/>
        <v>0</v>
      </c>
      <c r="H62" s="91">
        <f t="shared" ref="H62:N62" si="27">H64</f>
        <v>0</v>
      </c>
      <c r="I62" s="91">
        <f t="shared" si="27"/>
        <v>0</v>
      </c>
      <c r="J62" s="91">
        <f t="shared" si="27"/>
        <v>0</v>
      </c>
      <c r="K62" s="91">
        <f t="shared" si="27"/>
        <v>0</v>
      </c>
      <c r="L62" s="91">
        <f t="shared" si="27"/>
        <v>0</v>
      </c>
      <c r="M62" s="91">
        <f t="shared" si="27"/>
        <v>0</v>
      </c>
      <c r="N62" s="91">
        <f t="shared" si="27"/>
        <v>0</v>
      </c>
      <c r="O62" s="92"/>
    </row>
    <row r="63" spans="1:15" ht="69" customHeight="1">
      <c r="A63" s="16"/>
      <c r="B63" s="10" t="s">
        <v>71</v>
      </c>
      <c r="C63" s="9" t="s">
        <v>17</v>
      </c>
      <c r="D63" s="8">
        <v>909</v>
      </c>
      <c r="E63" s="71">
        <v>502</v>
      </c>
      <c r="F63" s="8">
        <v>1860000</v>
      </c>
      <c r="G63" s="24">
        <f t="shared" si="1"/>
        <v>0</v>
      </c>
      <c r="H63" s="24"/>
      <c r="I63" s="24"/>
      <c r="J63" s="24"/>
      <c r="K63" s="60"/>
      <c r="L63" s="60"/>
      <c r="M63" s="60"/>
      <c r="N63" s="25"/>
      <c r="O63" s="23"/>
    </row>
    <row r="64" spans="1:15" ht="24" customHeight="1">
      <c r="A64" s="28" t="s">
        <v>288</v>
      </c>
      <c r="B64" s="29" t="s">
        <v>250</v>
      </c>
      <c r="C64" s="30" t="s">
        <v>17</v>
      </c>
      <c r="D64" s="31">
        <v>909</v>
      </c>
      <c r="E64" s="72">
        <v>502</v>
      </c>
      <c r="F64" s="31">
        <v>1869999</v>
      </c>
      <c r="G64" s="24">
        <f t="shared" si="1"/>
        <v>0</v>
      </c>
      <c r="H64" s="32">
        <f t="shared" ref="H64:N64" si="28">H65</f>
        <v>0</v>
      </c>
      <c r="I64" s="32">
        <f t="shared" si="28"/>
        <v>0</v>
      </c>
      <c r="J64" s="32">
        <f t="shared" si="28"/>
        <v>0</v>
      </c>
      <c r="K64" s="62">
        <f t="shared" si="28"/>
        <v>0</v>
      </c>
      <c r="L64" s="62">
        <f t="shared" si="28"/>
        <v>0</v>
      </c>
      <c r="M64" s="62">
        <f t="shared" si="28"/>
        <v>0</v>
      </c>
      <c r="N64" s="32">
        <f t="shared" si="28"/>
        <v>0</v>
      </c>
      <c r="O64" s="23"/>
    </row>
    <row r="65" spans="1:15" ht="47.25" customHeight="1">
      <c r="A65" s="14" t="s">
        <v>72</v>
      </c>
      <c r="B65" s="9" t="s">
        <v>73</v>
      </c>
      <c r="C65" s="9"/>
      <c r="D65" s="22">
        <v>909</v>
      </c>
      <c r="E65" s="73">
        <v>502</v>
      </c>
      <c r="F65" s="22">
        <v>1869999</v>
      </c>
      <c r="G65" s="24">
        <f t="shared" si="1"/>
        <v>0</v>
      </c>
      <c r="H65" s="25"/>
      <c r="I65" s="25"/>
      <c r="J65" s="25"/>
      <c r="K65" s="63"/>
      <c r="L65" s="63"/>
      <c r="M65" s="63"/>
      <c r="N65" s="25"/>
      <c r="O65" s="23"/>
    </row>
    <row r="66" spans="1:15" s="93" customFormat="1" ht="15.75" customHeight="1">
      <c r="A66" s="87">
        <v>8</v>
      </c>
      <c r="B66" s="88" t="s">
        <v>74</v>
      </c>
      <c r="C66" s="88" t="s">
        <v>8</v>
      </c>
      <c r="D66" s="89">
        <v>909</v>
      </c>
      <c r="E66" s="90">
        <v>310</v>
      </c>
      <c r="F66" s="89">
        <v>1870000000</v>
      </c>
      <c r="G66" s="91">
        <f t="shared" si="1"/>
        <v>53</v>
      </c>
      <c r="H66" s="91">
        <f t="shared" ref="H66:N66" si="29">H68+H70+H72+H74</f>
        <v>31</v>
      </c>
      <c r="I66" s="91">
        <f t="shared" si="29"/>
        <v>0</v>
      </c>
      <c r="J66" s="91">
        <f t="shared" si="29"/>
        <v>0</v>
      </c>
      <c r="K66" s="91">
        <f t="shared" si="29"/>
        <v>11</v>
      </c>
      <c r="L66" s="91">
        <f t="shared" si="29"/>
        <v>10</v>
      </c>
      <c r="M66" s="91">
        <f t="shared" si="29"/>
        <v>0.5</v>
      </c>
      <c r="N66" s="91">
        <f t="shared" si="29"/>
        <v>0.5</v>
      </c>
      <c r="O66" s="92"/>
    </row>
    <row r="67" spans="1:15" ht="54.75" customHeight="1">
      <c r="A67" s="14"/>
      <c r="B67" s="10" t="s">
        <v>75</v>
      </c>
      <c r="C67" s="9" t="s">
        <v>17</v>
      </c>
      <c r="D67" s="8">
        <v>909</v>
      </c>
      <c r="E67" s="71">
        <v>310</v>
      </c>
      <c r="F67" s="8">
        <v>1870000000</v>
      </c>
      <c r="G67" s="24">
        <f t="shared" si="1"/>
        <v>53</v>
      </c>
      <c r="H67" s="24">
        <v>31</v>
      </c>
      <c r="I67" s="24"/>
      <c r="J67" s="24"/>
      <c r="K67" s="60">
        <v>11</v>
      </c>
      <c r="L67" s="60">
        <v>10</v>
      </c>
      <c r="M67" s="60">
        <v>0.5</v>
      </c>
      <c r="N67" s="24">
        <v>0.5</v>
      </c>
      <c r="O67" s="23"/>
    </row>
    <row r="68" spans="1:15" ht="24" customHeight="1">
      <c r="A68" s="28" t="s">
        <v>289</v>
      </c>
      <c r="B68" s="29" t="s">
        <v>251</v>
      </c>
      <c r="C68" s="30" t="s">
        <v>17</v>
      </c>
      <c r="D68" s="31">
        <v>909</v>
      </c>
      <c r="E68" s="72">
        <v>310</v>
      </c>
      <c r="F68" s="31">
        <v>1870100000</v>
      </c>
      <c r="G68" s="24">
        <f t="shared" si="1"/>
        <v>53</v>
      </c>
      <c r="H68" s="32">
        <f t="shared" ref="H68:N68" si="30">H69</f>
        <v>31</v>
      </c>
      <c r="I68" s="32">
        <f t="shared" si="30"/>
        <v>0</v>
      </c>
      <c r="J68" s="32">
        <f t="shared" si="30"/>
        <v>0</v>
      </c>
      <c r="K68" s="62">
        <f t="shared" si="30"/>
        <v>11</v>
      </c>
      <c r="L68" s="62">
        <f t="shared" si="30"/>
        <v>10</v>
      </c>
      <c r="M68" s="62">
        <f t="shared" si="30"/>
        <v>0.5</v>
      </c>
      <c r="N68" s="32">
        <f t="shared" si="30"/>
        <v>0.5</v>
      </c>
      <c r="O68" s="23"/>
    </row>
    <row r="69" spans="1:15" ht="57" customHeight="1">
      <c r="A69" s="14" t="s">
        <v>76</v>
      </c>
      <c r="B69" s="9" t="s">
        <v>77</v>
      </c>
      <c r="C69" s="9"/>
      <c r="D69" s="22">
        <v>909</v>
      </c>
      <c r="E69" s="73">
        <v>310</v>
      </c>
      <c r="F69" s="22">
        <v>1870199999</v>
      </c>
      <c r="G69" s="24">
        <f t="shared" ref="G69:G110" si="31">SUM(H69:N69)</f>
        <v>53</v>
      </c>
      <c r="H69" s="25">
        <v>31</v>
      </c>
      <c r="I69" s="25"/>
      <c r="J69" s="25"/>
      <c r="K69" s="63">
        <v>11</v>
      </c>
      <c r="L69" s="63">
        <v>10</v>
      </c>
      <c r="M69" s="63">
        <v>0.5</v>
      </c>
      <c r="N69" s="25">
        <v>0.5</v>
      </c>
      <c r="O69" s="23"/>
    </row>
    <row r="70" spans="1:15" ht="25.5" customHeight="1">
      <c r="A70" s="28" t="s">
        <v>290</v>
      </c>
      <c r="B70" s="29" t="s">
        <v>252</v>
      </c>
      <c r="C70" s="30" t="s">
        <v>56</v>
      </c>
      <c r="D70" s="31"/>
      <c r="E70" s="72"/>
      <c r="F70" s="31"/>
      <c r="G70" s="24">
        <f t="shared" si="31"/>
        <v>0</v>
      </c>
      <c r="H70" s="32">
        <f t="shared" ref="H70:N70" si="32">H71</f>
        <v>0</v>
      </c>
      <c r="I70" s="32">
        <f t="shared" si="32"/>
        <v>0</v>
      </c>
      <c r="J70" s="32">
        <f t="shared" si="32"/>
        <v>0</v>
      </c>
      <c r="K70" s="62">
        <f t="shared" si="32"/>
        <v>0</v>
      </c>
      <c r="L70" s="62">
        <f t="shared" si="32"/>
        <v>0</v>
      </c>
      <c r="M70" s="62">
        <f t="shared" si="32"/>
        <v>0</v>
      </c>
      <c r="N70" s="32">
        <f t="shared" si="32"/>
        <v>0</v>
      </c>
      <c r="O70" s="23"/>
    </row>
    <row r="71" spans="1:15" ht="46.5" customHeight="1">
      <c r="A71" s="14" t="s">
        <v>291</v>
      </c>
      <c r="B71" s="9" t="s">
        <v>78</v>
      </c>
      <c r="C71" s="9"/>
      <c r="D71" s="22"/>
      <c r="E71" s="73"/>
      <c r="F71" s="22"/>
      <c r="G71" s="24">
        <f t="shared" si="31"/>
        <v>0</v>
      </c>
      <c r="H71" s="25"/>
      <c r="I71" s="25"/>
      <c r="J71" s="25"/>
      <c r="K71" s="63"/>
      <c r="L71" s="63"/>
      <c r="M71" s="63"/>
      <c r="N71" s="25"/>
      <c r="O71" s="23"/>
    </row>
    <row r="72" spans="1:15" ht="24" customHeight="1">
      <c r="A72" s="28" t="s">
        <v>292</v>
      </c>
      <c r="B72" s="29" t="s">
        <v>253</v>
      </c>
      <c r="C72" s="30" t="s">
        <v>56</v>
      </c>
      <c r="D72" s="31"/>
      <c r="E72" s="72"/>
      <c r="F72" s="31"/>
      <c r="G72" s="24">
        <f t="shared" si="31"/>
        <v>0</v>
      </c>
      <c r="H72" s="32">
        <f t="shared" ref="H72:N72" si="33">H73</f>
        <v>0</v>
      </c>
      <c r="I72" s="32">
        <f t="shared" si="33"/>
        <v>0</v>
      </c>
      <c r="J72" s="32">
        <f t="shared" si="33"/>
        <v>0</v>
      </c>
      <c r="K72" s="62">
        <f t="shared" si="33"/>
        <v>0</v>
      </c>
      <c r="L72" s="62">
        <f t="shared" si="33"/>
        <v>0</v>
      </c>
      <c r="M72" s="62">
        <f t="shared" si="33"/>
        <v>0</v>
      </c>
      <c r="N72" s="32">
        <f t="shared" si="33"/>
        <v>0</v>
      </c>
      <c r="O72" s="23"/>
    </row>
    <row r="73" spans="1:15" ht="27" customHeight="1">
      <c r="A73" s="14" t="s">
        <v>293</v>
      </c>
      <c r="B73" s="9" t="s">
        <v>225</v>
      </c>
      <c r="C73" s="9"/>
      <c r="D73" s="22"/>
      <c r="E73" s="73"/>
      <c r="F73" s="22"/>
      <c r="G73" s="24">
        <f t="shared" si="31"/>
        <v>0</v>
      </c>
      <c r="H73" s="25"/>
      <c r="I73" s="25"/>
      <c r="J73" s="25"/>
      <c r="K73" s="63"/>
      <c r="L73" s="63"/>
      <c r="M73" s="63"/>
      <c r="N73" s="25"/>
      <c r="O73" s="23"/>
    </row>
    <row r="74" spans="1:15" ht="23.25" customHeight="1">
      <c r="A74" s="28" t="s">
        <v>294</v>
      </c>
      <c r="B74" s="29" t="s">
        <v>254</v>
      </c>
      <c r="C74" s="30" t="s">
        <v>56</v>
      </c>
      <c r="D74" s="31"/>
      <c r="E74" s="72"/>
      <c r="F74" s="31"/>
      <c r="G74" s="24">
        <f t="shared" si="31"/>
        <v>0</v>
      </c>
      <c r="H74" s="32">
        <f t="shared" ref="H74:N74" si="34">H75</f>
        <v>0</v>
      </c>
      <c r="I74" s="32">
        <f t="shared" si="34"/>
        <v>0</v>
      </c>
      <c r="J74" s="32">
        <f t="shared" si="34"/>
        <v>0</v>
      </c>
      <c r="K74" s="62">
        <f t="shared" si="34"/>
        <v>0</v>
      </c>
      <c r="L74" s="62">
        <f t="shared" si="34"/>
        <v>0</v>
      </c>
      <c r="M74" s="62">
        <f t="shared" si="34"/>
        <v>0</v>
      </c>
      <c r="N74" s="32">
        <f t="shared" si="34"/>
        <v>0</v>
      </c>
      <c r="O74" s="23"/>
    </row>
    <row r="75" spans="1:15" ht="25.5" customHeight="1">
      <c r="A75" s="14" t="s">
        <v>295</v>
      </c>
      <c r="B75" s="9" t="s">
        <v>79</v>
      </c>
      <c r="C75" s="10"/>
      <c r="D75" s="22"/>
      <c r="E75" s="73"/>
      <c r="F75" s="22"/>
      <c r="G75" s="24">
        <f t="shared" si="31"/>
        <v>0</v>
      </c>
      <c r="H75" s="25"/>
      <c r="I75" s="25"/>
      <c r="J75" s="25"/>
      <c r="K75" s="63"/>
      <c r="L75" s="63"/>
      <c r="M75" s="63"/>
      <c r="N75" s="25"/>
      <c r="O75" s="23"/>
    </row>
    <row r="76" spans="1:15" s="93" customFormat="1" ht="18.75" customHeight="1">
      <c r="A76" s="87">
        <v>9</v>
      </c>
      <c r="B76" s="88" t="s">
        <v>255</v>
      </c>
      <c r="C76" s="88" t="s">
        <v>80</v>
      </c>
      <c r="D76" s="89">
        <v>909</v>
      </c>
      <c r="E76" s="90">
        <v>309</v>
      </c>
      <c r="F76" s="89">
        <v>1830000</v>
      </c>
      <c r="G76" s="91">
        <f t="shared" si="31"/>
        <v>0.5</v>
      </c>
      <c r="H76" s="91">
        <f t="shared" ref="H76:N76" si="35">H78</f>
        <v>0.5</v>
      </c>
      <c r="I76" s="91">
        <f t="shared" si="35"/>
        <v>0</v>
      </c>
      <c r="J76" s="91">
        <f t="shared" si="35"/>
        <v>0</v>
      </c>
      <c r="K76" s="91">
        <f t="shared" si="35"/>
        <v>0</v>
      </c>
      <c r="L76" s="91">
        <f t="shared" si="35"/>
        <v>0</v>
      </c>
      <c r="M76" s="91">
        <f t="shared" si="35"/>
        <v>0</v>
      </c>
      <c r="N76" s="91">
        <f t="shared" si="35"/>
        <v>0</v>
      </c>
      <c r="O76" s="92"/>
    </row>
    <row r="77" spans="1:15" ht="44.25" customHeight="1">
      <c r="A77" s="14"/>
      <c r="B77" s="10" t="s">
        <v>155</v>
      </c>
      <c r="C77" s="20" t="s">
        <v>17</v>
      </c>
      <c r="D77" s="8">
        <v>909</v>
      </c>
      <c r="E77" s="71">
        <v>309</v>
      </c>
      <c r="F77" s="8">
        <v>1830000</v>
      </c>
      <c r="G77" s="24">
        <f t="shared" si="31"/>
        <v>0.5</v>
      </c>
      <c r="H77" s="25">
        <v>0.5</v>
      </c>
      <c r="I77" s="26"/>
      <c r="J77" s="26"/>
      <c r="K77" s="65"/>
      <c r="L77" s="65"/>
      <c r="M77" s="65"/>
      <c r="N77" s="25"/>
      <c r="O77" s="23"/>
    </row>
    <row r="78" spans="1:15" ht="24" customHeight="1">
      <c r="A78" s="28" t="s">
        <v>81</v>
      </c>
      <c r="B78" s="29" t="s">
        <v>82</v>
      </c>
      <c r="C78" s="30" t="s">
        <v>17</v>
      </c>
      <c r="D78" s="31">
        <v>909</v>
      </c>
      <c r="E78" s="72">
        <v>309</v>
      </c>
      <c r="F78" s="31">
        <v>1839999</v>
      </c>
      <c r="G78" s="24">
        <f t="shared" si="31"/>
        <v>0.5</v>
      </c>
      <c r="H78" s="32">
        <f t="shared" ref="H78:N78" si="36">H79</f>
        <v>0.5</v>
      </c>
      <c r="I78" s="32">
        <f t="shared" si="36"/>
        <v>0</v>
      </c>
      <c r="J78" s="32">
        <f t="shared" si="36"/>
        <v>0</v>
      </c>
      <c r="K78" s="62">
        <f t="shared" si="36"/>
        <v>0</v>
      </c>
      <c r="L78" s="62">
        <f t="shared" si="36"/>
        <v>0</v>
      </c>
      <c r="M78" s="62">
        <f t="shared" si="36"/>
        <v>0</v>
      </c>
      <c r="N78" s="32">
        <f t="shared" si="36"/>
        <v>0</v>
      </c>
      <c r="O78" s="23"/>
    </row>
    <row r="79" spans="1:15" ht="69.75" customHeight="1">
      <c r="A79" s="14" t="s">
        <v>296</v>
      </c>
      <c r="B79" s="13" t="s">
        <v>83</v>
      </c>
      <c r="C79" s="10"/>
      <c r="D79" s="22">
        <v>909</v>
      </c>
      <c r="E79" s="73">
        <v>309</v>
      </c>
      <c r="F79" s="22">
        <v>1839999</v>
      </c>
      <c r="G79" s="24">
        <f t="shared" si="31"/>
        <v>0.5</v>
      </c>
      <c r="H79" s="25">
        <v>0.5</v>
      </c>
      <c r="I79" s="26"/>
      <c r="J79" s="26"/>
      <c r="K79" s="65"/>
      <c r="L79" s="65"/>
      <c r="M79" s="65"/>
      <c r="N79" s="25"/>
      <c r="O79" s="23"/>
    </row>
    <row r="80" spans="1:15" s="93" customFormat="1" ht="12.75" customHeight="1">
      <c r="A80" s="87">
        <v>10</v>
      </c>
      <c r="B80" s="88" t="s">
        <v>84</v>
      </c>
      <c r="C80" s="88" t="s">
        <v>80</v>
      </c>
      <c r="D80" s="97">
        <v>909</v>
      </c>
      <c r="E80" s="98">
        <v>113</v>
      </c>
      <c r="F80" s="97" t="s">
        <v>308</v>
      </c>
      <c r="G80" s="91">
        <f t="shared" si="31"/>
        <v>8844.2000000000007</v>
      </c>
      <c r="H80" s="91">
        <f t="shared" ref="H80:N80" si="37">H82+H84+H87+H91+H93</f>
        <v>54.5</v>
      </c>
      <c r="I80" s="91">
        <f t="shared" si="37"/>
        <v>1336.8000000000002</v>
      </c>
      <c r="J80" s="91">
        <f t="shared" si="37"/>
        <v>1484.5</v>
      </c>
      <c r="K80" s="91">
        <f t="shared" si="37"/>
        <v>1707.2</v>
      </c>
      <c r="L80" s="91">
        <f t="shared" si="37"/>
        <v>1608.2</v>
      </c>
      <c r="M80" s="91">
        <f t="shared" si="37"/>
        <v>1326.5000000000002</v>
      </c>
      <c r="N80" s="91">
        <f t="shared" si="37"/>
        <v>1326.5000000000002</v>
      </c>
      <c r="O80" s="92"/>
    </row>
    <row r="81" spans="1:15" ht="77.25" customHeight="1">
      <c r="A81" s="14"/>
      <c r="B81" s="10" t="s">
        <v>85</v>
      </c>
      <c r="C81" s="9" t="s">
        <v>17</v>
      </c>
      <c r="D81" s="22">
        <v>909</v>
      </c>
      <c r="E81" s="73">
        <v>113</v>
      </c>
      <c r="F81" s="22" t="s">
        <v>308</v>
      </c>
      <c r="G81" s="24">
        <f>SUM(H81:N81)</f>
        <v>8844.1</v>
      </c>
      <c r="H81" s="24">
        <v>54.5</v>
      </c>
      <c r="I81" s="27">
        <v>1336.8</v>
      </c>
      <c r="J81" s="27">
        <v>1484.5</v>
      </c>
      <c r="K81" s="64">
        <v>1707.2</v>
      </c>
      <c r="L81" s="64">
        <v>1608.1</v>
      </c>
      <c r="M81" s="64">
        <v>1326.5</v>
      </c>
      <c r="N81" s="24">
        <v>1326.5</v>
      </c>
      <c r="O81" s="23"/>
    </row>
    <row r="82" spans="1:15" ht="27" customHeight="1">
      <c r="A82" s="28" t="s">
        <v>297</v>
      </c>
      <c r="B82" s="29" t="s">
        <v>86</v>
      </c>
      <c r="C82" s="30" t="s">
        <v>17</v>
      </c>
      <c r="D82" s="31">
        <v>909</v>
      </c>
      <c r="E82" s="72">
        <v>113</v>
      </c>
      <c r="F82" s="31" t="s">
        <v>309</v>
      </c>
      <c r="G82" s="24">
        <f t="shared" si="31"/>
        <v>47.5</v>
      </c>
      <c r="H82" s="32">
        <f>H83</f>
        <v>9.6</v>
      </c>
      <c r="I82" s="32">
        <f>I83</f>
        <v>18</v>
      </c>
      <c r="J82" s="32">
        <f>J83</f>
        <v>9.9</v>
      </c>
      <c r="K82" s="62">
        <f>K83</f>
        <v>0</v>
      </c>
      <c r="L82" s="62">
        <f>L83</f>
        <v>10</v>
      </c>
      <c r="M82" s="62">
        <v>0</v>
      </c>
      <c r="N82" s="32">
        <v>0</v>
      </c>
      <c r="O82" s="23"/>
    </row>
    <row r="83" spans="1:15" ht="68.25" customHeight="1">
      <c r="A83" s="14" t="s">
        <v>298</v>
      </c>
      <c r="B83" s="9" t="s">
        <v>87</v>
      </c>
      <c r="C83" s="9"/>
      <c r="D83" s="22">
        <v>909</v>
      </c>
      <c r="E83" s="73">
        <v>113</v>
      </c>
      <c r="F83" s="22" t="s">
        <v>310</v>
      </c>
      <c r="G83" s="24">
        <f t="shared" si="31"/>
        <v>47.5</v>
      </c>
      <c r="H83" s="25">
        <v>9.6</v>
      </c>
      <c r="I83" s="26">
        <v>18</v>
      </c>
      <c r="J83" s="26">
        <v>9.9</v>
      </c>
      <c r="K83" s="65"/>
      <c r="L83" s="65">
        <v>10</v>
      </c>
      <c r="M83" s="65"/>
      <c r="N83" s="25"/>
      <c r="O83" s="23"/>
    </row>
    <row r="84" spans="1:15" ht="24" customHeight="1">
      <c r="A84" s="28" t="s">
        <v>88</v>
      </c>
      <c r="B84" s="29" t="s">
        <v>89</v>
      </c>
      <c r="C84" s="30" t="s">
        <v>17</v>
      </c>
      <c r="D84" s="31">
        <v>909</v>
      </c>
      <c r="E84" s="72">
        <v>113</v>
      </c>
      <c r="F84" s="31" t="s">
        <v>309</v>
      </c>
      <c r="G84" s="24">
        <f t="shared" si="31"/>
        <v>174.2</v>
      </c>
      <c r="H84" s="32">
        <f t="shared" ref="H84:N84" si="38">H85+H86</f>
        <v>32.4</v>
      </c>
      <c r="I84" s="32">
        <f t="shared" si="38"/>
        <v>35.700000000000003</v>
      </c>
      <c r="J84" s="32">
        <f t="shared" si="38"/>
        <v>39.299999999999997</v>
      </c>
      <c r="K84" s="62">
        <f t="shared" si="38"/>
        <v>40</v>
      </c>
      <c r="L84" s="62">
        <f t="shared" si="38"/>
        <v>16</v>
      </c>
      <c r="M84" s="62">
        <f t="shared" si="38"/>
        <v>5.4</v>
      </c>
      <c r="N84" s="32">
        <f t="shared" si="38"/>
        <v>5.4</v>
      </c>
      <c r="O84" s="23"/>
    </row>
    <row r="85" spans="1:15" ht="22.5" customHeight="1">
      <c r="A85" s="14" t="s">
        <v>299</v>
      </c>
      <c r="B85" s="9" t="s">
        <v>90</v>
      </c>
      <c r="C85" s="10"/>
      <c r="D85" s="22">
        <v>909</v>
      </c>
      <c r="E85" s="73">
        <v>113</v>
      </c>
      <c r="F85" s="22" t="s">
        <v>310</v>
      </c>
      <c r="G85" s="24">
        <f t="shared" si="31"/>
        <v>148.30000000000001</v>
      </c>
      <c r="H85" s="25">
        <v>32.4</v>
      </c>
      <c r="I85" s="26">
        <v>35.700000000000003</v>
      </c>
      <c r="J85" s="26">
        <v>39.299999999999997</v>
      </c>
      <c r="K85" s="63">
        <v>14.1</v>
      </c>
      <c r="L85" s="63">
        <v>16</v>
      </c>
      <c r="M85" s="63">
        <v>5.4</v>
      </c>
      <c r="N85" s="25">
        <v>5.4</v>
      </c>
      <c r="O85" s="23"/>
    </row>
    <row r="86" spans="1:15" ht="23.25" customHeight="1">
      <c r="A86" s="14"/>
      <c r="B86" s="9"/>
      <c r="C86" s="10"/>
      <c r="D86" s="22">
        <v>909</v>
      </c>
      <c r="E86" s="73">
        <v>113</v>
      </c>
      <c r="F86" s="22" t="s">
        <v>91</v>
      </c>
      <c r="G86" s="24">
        <f t="shared" si="31"/>
        <v>25.9</v>
      </c>
      <c r="H86" s="25"/>
      <c r="I86" s="26"/>
      <c r="J86" s="26"/>
      <c r="K86" s="63">
        <v>25.9</v>
      </c>
      <c r="L86" s="63"/>
      <c r="M86" s="63"/>
      <c r="N86" s="25"/>
      <c r="O86" s="23"/>
    </row>
    <row r="87" spans="1:15" ht="27.75" customHeight="1">
      <c r="A87" s="28" t="s">
        <v>92</v>
      </c>
      <c r="B87" s="29" t="s">
        <v>93</v>
      </c>
      <c r="C87" s="30" t="s">
        <v>17</v>
      </c>
      <c r="D87" s="31">
        <v>909</v>
      </c>
      <c r="E87" s="72">
        <v>113</v>
      </c>
      <c r="F87" s="31" t="s">
        <v>309</v>
      </c>
      <c r="G87" s="24">
        <f t="shared" si="31"/>
        <v>63.5</v>
      </c>
      <c r="H87" s="32">
        <f>H88</f>
        <v>12.5</v>
      </c>
      <c r="I87" s="32">
        <f t="shared" ref="I87:N87" si="39">I88</f>
        <v>12.5</v>
      </c>
      <c r="J87" s="32">
        <f t="shared" si="39"/>
        <v>12.5</v>
      </c>
      <c r="K87" s="32">
        <f t="shared" si="39"/>
        <v>13</v>
      </c>
      <c r="L87" s="62">
        <f t="shared" si="39"/>
        <v>13</v>
      </c>
      <c r="M87" s="32">
        <f t="shared" si="39"/>
        <v>0</v>
      </c>
      <c r="N87" s="32">
        <f t="shared" si="39"/>
        <v>0</v>
      </c>
      <c r="O87" s="23"/>
    </row>
    <row r="88" spans="1:15" ht="22.5" customHeight="1">
      <c r="A88" s="14" t="s">
        <v>300</v>
      </c>
      <c r="B88" s="9" t="s">
        <v>94</v>
      </c>
      <c r="C88" s="9"/>
      <c r="D88" s="22">
        <v>909</v>
      </c>
      <c r="E88" s="73">
        <v>113</v>
      </c>
      <c r="F88" s="70" t="s">
        <v>309</v>
      </c>
      <c r="G88" s="24">
        <f t="shared" si="31"/>
        <v>63.5</v>
      </c>
      <c r="H88" s="25">
        <v>12.5</v>
      </c>
      <c r="I88" s="26">
        <v>12.5</v>
      </c>
      <c r="J88" s="25">
        <v>12.5</v>
      </c>
      <c r="K88" s="63">
        <v>13</v>
      </c>
      <c r="L88" s="63">
        <v>13</v>
      </c>
      <c r="M88" s="63"/>
      <c r="N88" s="25"/>
      <c r="O88" s="23"/>
    </row>
    <row r="89" spans="1:15">
      <c r="A89" s="14"/>
      <c r="B89" s="10"/>
      <c r="C89" s="9"/>
      <c r="D89" s="22">
        <v>909</v>
      </c>
      <c r="E89" s="73">
        <v>113</v>
      </c>
      <c r="F89" s="22" t="s">
        <v>310</v>
      </c>
      <c r="G89" s="24">
        <f t="shared" si="31"/>
        <v>19</v>
      </c>
      <c r="H89" s="25"/>
      <c r="I89" s="26"/>
      <c r="J89" s="26"/>
      <c r="K89" s="63">
        <v>6</v>
      </c>
      <c r="L89" s="63">
        <v>13</v>
      </c>
      <c r="M89" s="63"/>
      <c r="N89" s="25"/>
      <c r="O89" s="23"/>
    </row>
    <row r="90" spans="1:15" ht="12.75" customHeight="1">
      <c r="A90" s="14"/>
      <c r="B90" s="10"/>
      <c r="C90" s="9"/>
      <c r="D90" s="22">
        <v>909</v>
      </c>
      <c r="E90" s="73">
        <v>113</v>
      </c>
      <c r="F90" s="22" t="s">
        <v>311</v>
      </c>
      <c r="G90" s="24">
        <f t="shared" si="31"/>
        <v>7</v>
      </c>
      <c r="H90" s="25"/>
      <c r="I90" s="26"/>
      <c r="J90" s="26"/>
      <c r="K90" s="63">
        <v>7</v>
      </c>
      <c r="L90" s="63"/>
      <c r="M90" s="63"/>
      <c r="N90" s="25"/>
      <c r="O90" s="23"/>
    </row>
    <row r="91" spans="1:15" ht="22.5" customHeight="1">
      <c r="A91" s="37" t="s">
        <v>95</v>
      </c>
      <c r="B91" s="38" t="s">
        <v>96</v>
      </c>
      <c r="C91" s="39" t="s">
        <v>17</v>
      </c>
      <c r="D91" s="31">
        <v>909</v>
      </c>
      <c r="E91" s="72">
        <v>104</v>
      </c>
      <c r="F91" s="31" t="s">
        <v>309</v>
      </c>
      <c r="G91" s="24">
        <f t="shared" si="31"/>
        <v>5862.5</v>
      </c>
      <c r="H91" s="32">
        <f t="shared" ref="H91:N91" si="40">H92</f>
        <v>0</v>
      </c>
      <c r="I91" s="32">
        <f t="shared" si="40"/>
        <v>699.9</v>
      </c>
      <c r="J91" s="32">
        <f t="shared" si="40"/>
        <v>869.7</v>
      </c>
      <c r="K91" s="62">
        <f t="shared" si="40"/>
        <v>1045.7</v>
      </c>
      <c r="L91" s="62">
        <f t="shared" si="40"/>
        <v>1082.4000000000001</v>
      </c>
      <c r="M91" s="62">
        <f t="shared" si="40"/>
        <v>1082.4000000000001</v>
      </c>
      <c r="N91" s="32">
        <f t="shared" si="40"/>
        <v>1082.4000000000001</v>
      </c>
      <c r="O91" s="23"/>
    </row>
    <row r="92" spans="1:15" ht="69" customHeight="1">
      <c r="A92" s="17" t="s">
        <v>97</v>
      </c>
      <c r="B92" s="9" t="s">
        <v>98</v>
      </c>
      <c r="C92" s="11"/>
      <c r="D92" s="22">
        <v>909</v>
      </c>
      <c r="E92" s="73">
        <v>104</v>
      </c>
      <c r="F92" s="22" t="s">
        <v>312</v>
      </c>
      <c r="G92" s="24">
        <f t="shared" si="31"/>
        <v>5862.5</v>
      </c>
      <c r="H92" s="25"/>
      <c r="I92" s="25">
        <v>699.9</v>
      </c>
      <c r="J92" s="25">
        <v>869.7</v>
      </c>
      <c r="K92" s="63">
        <v>1045.7</v>
      </c>
      <c r="L92" s="63">
        <v>1082.4000000000001</v>
      </c>
      <c r="M92" s="63">
        <v>1082.4000000000001</v>
      </c>
      <c r="N92" s="25">
        <v>1082.4000000000001</v>
      </c>
      <c r="O92" s="23"/>
    </row>
    <row r="93" spans="1:15" ht="30.75" customHeight="1">
      <c r="A93" s="37" t="s">
        <v>99</v>
      </c>
      <c r="B93" s="38" t="s">
        <v>100</v>
      </c>
      <c r="C93" s="39" t="s">
        <v>17</v>
      </c>
      <c r="D93" s="31">
        <v>909</v>
      </c>
      <c r="E93" s="72">
        <v>104</v>
      </c>
      <c r="F93" s="31" t="s">
        <v>309</v>
      </c>
      <c r="G93" s="24">
        <f t="shared" si="31"/>
        <v>2696.5</v>
      </c>
      <c r="H93" s="32">
        <f t="shared" ref="H93:N93" si="41">H94</f>
        <v>0</v>
      </c>
      <c r="I93" s="32">
        <f t="shared" si="41"/>
        <v>570.70000000000005</v>
      </c>
      <c r="J93" s="32">
        <f t="shared" si="41"/>
        <v>553.1</v>
      </c>
      <c r="K93" s="62">
        <f t="shared" si="41"/>
        <v>608.5</v>
      </c>
      <c r="L93" s="62">
        <f t="shared" si="41"/>
        <v>486.8</v>
      </c>
      <c r="M93" s="62">
        <f t="shared" si="41"/>
        <v>238.7</v>
      </c>
      <c r="N93" s="32">
        <f t="shared" si="41"/>
        <v>238.7</v>
      </c>
      <c r="O93" s="23"/>
    </row>
    <row r="94" spans="1:15" ht="63" customHeight="1">
      <c r="A94" s="17" t="s">
        <v>101</v>
      </c>
      <c r="B94" s="18" t="s">
        <v>102</v>
      </c>
      <c r="C94" s="11"/>
      <c r="D94" s="22">
        <v>909</v>
      </c>
      <c r="E94" s="73">
        <v>104</v>
      </c>
      <c r="F94" s="22" t="s">
        <v>313</v>
      </c>
      <c r="G94" s="24">
        <f t="shared" si="31"/>
        <v>2696.5</v>
      </c>
      <c r="H94" s="25"/>
      <c r="I94" s="25">
        <v>570.70000000000005</v>
      </c>
      <c r="J94" s="25">
        <v>553.1</v>
      </c>
      <c r="K94" s="63">
        <v>608.5</v>
      </c>
      <c r="L94" s="63">
        <v>486.8</v>
      </c>
      <c r="M94" s="63">
        <v>238.7</v>
      </c>
      <c r="N94" s="25">
        <v>238.7</v>
      </c>
      <c r="O94" s="23"/>
    </row>
    <row r="95" spans="1:15" s="93" customFormat="1" ht="15.75" customHeight="1">
      <c r="A95" s="87">
        <v>11</v>
      </c>
      <c r="B95" s="88" t="s">
        <v>103</v>
      </c>
      <c r="C95" s="99" t="s">
        <v>8</v>
      </c>
      <c r="D95" s="89">
        <v>909</v>
      </c>
      <c r="E95" s="90">
        <v>801</v>
      </c>
      <c r="F95" s="89" t="s">
        <v>314</v>
      </c>
      <c r="G95" s="91">
        <f t="shared" si="31"/>
        <v>7265.5999999999995</v>
      </c>
      <c r="H95" s="91">
        <f t="shared" ref="H95:N95" si="42">H97+H99+H101</f>
        <v>1493.7</v>
      </c>
      <c r="I95" s="91">
        <f t="shared" si="42"/>
        <v>994.8</v>
      </c>
      <c r="J95" s="91">
        <f t="shared" si="42"/>
        <v>1027.7</v>
      </c>
      <c r="K95" s="91">
        <f t="shared" si="42"/>
        <v>1717.6</v>
      </c>
      <c r="L95" s="91">
        <f t="shared" si="42"/>
        <v>927.8</v>
      </c>
      <c r="M95" s="91">
        <f t="shared" si="42"/>
        <v>570.6</v>
      </c>
      <c r="N95" s="91">
        <f t="shared" si="42"/>
        <v>533.4</v>
      </c>
      <c r="O95" s="92"/>
    </row>
    <row r="96" spans="1:15" ht="32.25" customHeight="1">
      <c r="A96" s="14"/>
      <c r="B96" s="10" t="s">
        <v>104</v>
      </c>
      <c r="C96" s="21" t="s">
        <v>17</v>
      </c>
      <c r="D96" s="8">
        <v>909</v>
      </c>
      <c r="E96" s="71">
        <v>801</v>
      </c>
      <c r="F96" s="8" t="s">
        <v>314</v>
      </c>
      <c r="G96" s="24">
        <f t="shared" si="31"/>
        <v>7265.5</v>
      </c>
      <c r="H96" s="24">
        <v>1493.7</v>
      </c>
      <c r="I96" s="24">
        <v>994.8</v>
      </c>
      <c r="J96" s="24">
        <v>1027.7</v>
      </c>
      <c r="K96" s="60">
        <v>1717.5</v>
      </c>
      <c r="L96" s="60">
        <v>927.8</v>
      </c>
      <c r="M96" s="60">
        <v>570.6</v>
      </c>
      <c r="N96" s="24">
        <v>533.4</v>
      </c>
      <c r="O96" s="23"/>
    </row>
    <row r="97" spans="1:15" ht="28.5" customHeight="1">
      <c r="A97" s="28" t="s">
        <v>106</v>
      </c>
      <c r="B97" s="29" t="s">
        <v>107</v>
      </c>
      <c r="C97" s="30" t="s">
        <v>17</v>
      </c>
      <c r="D97" s="31">
        <v>909</v>
      </c>
      <c r="E97" s="72">
        <v>801</v>
      </c>
      <c r="F97" s="34" t="s">
        <v>105</v>
      </c>
      <c r="G97" s="24">
        <f t="shared" si="31"/>
        <v>6701.3</v>
      </c>
      <c r="H97" s="33">
        <f t="shared" ref="H97:N97" si="43">H98</f>
        <v>1493.7</v>
      </c>
      <c r="I97" s="33">
        <f t="shared" si="43"/>
        <v>994.8</v>
      </c>
      <c r="J97" s="33">
        <f t="shared" si="43"/>
        <v>977.7</v>
      </c>
      <c r="K97" s="67">
        <f t="shared" si="43"/>
        <v>1203.3</v>
      </c>
      <c r="L97" s="67">
        <f t="shared" si="43"/>
        <v>927.8</v>
      </c>
      <c r="M97" s="67">
        <f t="shared" si="43"/>
        <v>570.6</v>
      </c>
      <c r="N97" s="33">
        <f t="shared" si="43"/>
        <v>533.4</v>
      </c>
      <c r="O97" s="23"/>
    </row>
    <row r="98" spans="1:15" ht="34.5" customHeight="1">
      <c r="A98" s="14" t="s">
        <v>301</v>
      </c>
      <c r="B98" s="9" t="s">
        <v>109</v>
      </c>
      <c r="C98" s="9"/>
      <c r="D98" s="22">
        <v>909</v>
      </c>
      <c r="E98" s="73">
        <v>801</v>
      </c>
      <c r="F98" s="21" t="s">
        <v>108</v>
      </c>
      <c r="G98" s="24">
        <f t="shared" si="31"/>
        <v>6701.3</v>
      </c>
      <c r="H98" s="25">
        <v>1493.7</v>
      </c>
      <c r="I98" s="25">
        <v>994.8</v>
      </c>
      <c r="J98" s="25">
        <v>977.7</v>
      </c>
      <c r="K98" s="63">
        <v>1203.3</v>
      </c>
      <c r="L98" s="63">
        <v>927.8</v>
      </c>
      <c r="M98" s="63">
        <v>570.6</v>
      </c>
      <c r="N98" s="25">
        <v>533.4</v>
      </c>
      <c r="O98" s="23"/>
    </row>
    <row r="99" spans="1:15" ht="29.25" customHeight="1">
      <c r="A99" s="28" t="s">
        <v>110</v>
      </c>
      <c r="B99" s="29" t="s">
        <v>111</v>
      </c>
      <c r="C99" s="30" t="s">
        <v>17</v>
      </c>
      <c r="D99" s="31">
        <v>909</v>
      </c>
      <c r="E99" s="72">
        <v>801</v>
      </c>
      <c r="F99" s="34" t="s">
        <v>105</v>
      </c>
      <c r="G99" s="24">
        <f t="shared" si="31"/>
        <v>0</v>
      </c>
      <c r="H99" s="32">
        <f t="shared" ref="H99:N99" si="44">H100</f>
        <v>0</v>
      </c>
      <c r="I99" s="32">
        <f t="shared" si="44"/>
        <v>0</v>
      </c>
      <c r="J99" s="32">
        <f t="shared" si="44"/>
        <v>0</v>
      </c>
      <c r="K99" s="62">
        <f t="shared" si="44"/>
        <v>0</v>
      </c>
      <c r="L99" s="62">
        <f t="shared" si="44"/>
        <v>0</v>
      </c>
      <c r="M99" s="62">
        <f t="shared" si="44"/>
        <v>0</v>
      </c>
      <c r="N99" s="32">
        <f t="shared" si="44"/>
        <v>0</v>
      </c>
      <c r="O99" s="23"/>
    </row>
    <row r="100" spans="1:15" ht="27" customHeight="1">
      <c r="A100" s="14" t="s">
        <v>302</v>
      </c>
      <c r="B100" s="9" t="s">
        <v>112</v>
      </c>
      <c r="C100" s="10"/>
      <c r="D100" s="22">
        <v>909</v>
      </c>
      <c r="E100" s="73">
        <v>801</v>
      </c>
      <c r="F100" s="21" t="s">
        <v>108</v>
      </c>
      <c r="G100" s="24">
        <f t="shared" si="31"/>
        <v>0</v>
      </c>
      <c r="H100" s="25"/>
      <c r="I100" s="26"/>
      <c r="J100" s="26"/>
      <c r="K100" s="65"/>
      <c r="L100" s="65"/>
      <c r="M100" s="65"/>
      <c r="N100" s="25"/>
      <c r="O100" s="23"/>
    </row>
    <row r="101" spans="1:15" ht="24.75" customHeight="1">
      <c r="A101" s="28" t="s">
        <v>113</v>
      </c>
      <c r="B101" s="29" t="s">
        <v>114</v>
      </c>
      <c r="C101" s="30" t="s">
        <v>17</v>
      </c>
      <c r="D101" s="31">
        <v>909</v>
      </c>
      <c r="E101" s="72">
        <v>801</v>
      </c>
      <c r="F101" s="34" t="s">
        <v>108</v>
      </c>
      <c r="G101" s="24">
        <f t="shared" si="31"/>
        <v>564.29999999999995</v>
      </c>
      <c r="H101" s="33">
        <f t="shared" ref="H101:N101" si="45">H102+H103+H104+H105+H106</f>
        <v>0</v>
      </c>
      <c r="I101" s="33">
        <f t="shared" si="45"/>
        <v>0</v>
      </c>
      <c r="J101" s="33">
        <f t="shared" si="45"/>
        <v>50</v>
      </c>
      <c r="K101" s="67">
        <f t="shared" si="45"/>
        <v>514.29999999999995</v>
      </c>
      <c r="L101" s="67">
        <f t="shared" si="45"/>
        <v>0</v>
      </c>
      <c r="M101" s="67">
        <f t="shared" si="45"/>
        <v>0</v>
      </c>
      <c r="N101" s="33">
        <f t="shared" si="45"/>
        <v>0</v>
      </c>
      <c r="O101" s="23"/>
    </row>
    <row r="102" spans="1:15" ht="45.75" customHeight="1">
      <c r="A102" s="14" t="s">
        <v>303</v>
      </c>
      <c r="B102" s="9" t="s">
        <v>115</v>
      </c>
      <c r="C102" s="10"/>
      <c r="D102" s="22">
        <v>909</v>
      </c>
      <c r="E102" s="73">
        <v>801</v>
      </c>
      <c r="F102" s="21" t="s">
        <v>116</v>
      </c>
      <c r="G102" s="24">
        <f t="shared" si="31"/>
        <v>50</v>
      </c>
      <c r="H102" s="25"/>
      <c r="I102" s="26"/>
      <c r="J102" s="26">
        <v>50</v>
      </c>
      <c r="K102" s="63"/>
      <c r="L102" s="65"/>
      <c r="M102" s="65"/>
      <c r="N102" s="25"/>
      <c r="O102" s="23"/>
    </row>
    <row r="103" spans="1:15" ht="46.5" customHeight="1">
      <c r="A103" s="14" t="s">
        <v>304</v>
      </c>
      <c r="B103" s="9" t="s">
        <v>117</v>
      </c>
      <c r="C103" s="10"/>
      <c r="D103" s="22">
        <v>909</v>
      </c>
      <c r="E103" s="73">
        <v>801</v>
      </c>
      <c r="F103" s="21" t="s">
        <v>118</v>
      </c>
      <c r="G103" s="24">
        <f t="shared" si="31"/>
        <v>9.3000000000000007</v>
      </c>
      <c r="H103" s="25"/>
      <c r="I103" s="26"/>
      <c r="J103" s="26"/>
      <c r="K103" s="63">
        <v>9.3000000000000007</v>
      </c>
      <c r="L103" s="65"/>
      <c r="M103" s="65"/>
      <c r="N103" s="25"/>
      <c r="O103" s="23"/>
    </row>
    <row r="104" spans="1:15" ht="12.75" customHeight="1">
      <c r="A104" s="14"/>
      <c r="B104" s="9"/>
      <c r="C104" s="10"/>
      <c r="D104" s="22">
        <v>909</v>
      </c>
      <c r="E104" s="73">
        <v>801</v>
      </c>
      <c r="F104" s="21" t="s">
        <v>119</v>
      </c>
      <c r="G104" s="24">
        <f t="shared" si="31"/>
        <v>270</v>
      </c>
      <c r="H104" s="25"/>
      <c r="I104" s="26"/>
      <c r="J104" s="26"/>
      <c r="K104" s="63">
        <v>270</v>
      </c>
      <c r="L104" s="65"/>
      <c r="M104" s="65"/>
      <c r="N104" s="25"/>
      <c r="O104" s="23"/>
    </row>
    <row r="105" spans="1:15" ht="12.75" customHeight="1">
      <c r="A105" s="14"/>
      <c r="B105" s="9"/>
      <c r="C105" s="10"/>
      <c r="D105" s="22">
        <v>909</v>
      </c>
      <c r="E105" s="73">
        <v>801</v>
      </c>
      <c r="F105" s="21" t="s">
        <v>119</v>
      </c>
      <c r="G105" s="24">
        <f t="shared" si="31"/>
        <v>30</v>
      </c>
      <c r="H105" s="25"/>
      <c r="I105" s="26"/>
      <c r="J105" s="26"/>
      <c r="K105" s="63">
        <v>30</v>
      </c>
      <c r="L105" s="65"/>
      <c r="M105" s="65"/>
      <c r="N105" s="25"/>
      <c r="O105" s="23"/>
    </row>
    <row r="106" spans="1:15" ht="28.5" customHeight="1">
      <c r="A106" s="14" t="s">
        <v>305</v>
      </c>
      <c r="B106" s="9" t="s">
        <v>120</v>
      </c>
      <c r="C106" s="10"/>
      <c r="D106" s="22">
        <v>909</v>
      </c>
      <c r="E106" s="73">
        <v>801</v>
      </c>
      <c r="F106" s="21" t="s">
        <v>116</v>
      </c>
      <c r="G106" s="24">
        <f t="shared" si="31"/>
        <v>205</v>
      </c>
      <c r="H106" s="25"/>
      <c r="I106" s="26"/>
      <c r="J106" s="26"/>
      <c r="K106" s="63">
        <v>205</v>
      </c>
      <c r="L106" s="65"/>
      <c r="M106" s="65"/>
      <c r="N106" s="25"/>
      <c r="O106" s="23"/>
    </row>
    <row r="107" spans="1:15" s="93" customFormat="1" ht="17.25" customHeight="1">
      <c r="A107" s="87">
        <v>12</v>
      </c>
      <c r="B107" s="88" t="s">
        <v>121</v>
      </c>
      <c r="C107" s="88" t="s">
        <v>8</v>
      </c>
      <c r="D107" s="89">
        <v>909</v>
      </c>
      <c r="E107" s="90">
        <v>412</v>
      </c>
      <c r="F107" s="89" t="s">
        <v>315</v>
      </c>
      <c r="G107" s="91">
        <f t="shared" si="31"/>
        <v>173.2</v>
      </c>
      <c r="H107" s="91">
        <f t="shared" ref="H107:N107" si="46">H109</f>
        <v>0</v>
      </c>
      <c r="I107" s="91">
        <f t="shared" si="46"/>
        <v>105.2</v>
      </c>
      <c r="J107" s="91">
        <f t="shared" si="46"/>
        <v>60</v>
      </c>
      <c r="K107" s="91">
        <f t="shared" si="46"/>
        <v>8</v>
      </c>
      <c r="L107" s="91">
        <f t="shared" si="46"/>
        <v>0</v>
      </c>
      <c r="M107" s="91">
        <f t="shared" si="46"/>
        <v>0</v>
      </c>
      <c r="N107" s="91">
        <f t="shared" si="46"/>
        <v>0</v>
      </c>
      <c r="O107" s="92"/>
    </row>
    <row r="108" spans="1:15" ht="69" customHeight="1">
      <c r="A108" s="14"/>
      <c r="B108" s="10" t="s">
        <v>220</v>
      </c>
      <c r="C108" s="9" t="s">
        <v>17</v>
      </c>
      <c r="D108" s="8">
        <v>909</v>
      </c>
      <c r="E108" s="71">
        <v>412</v>
      </c>
      <c r="F108" s="8" t="s">
        <v>315</v>
      </c>
      <c r="G108" s="24">
        <f t="shared" si="31"/>
        <v>173.2</v>
      </c>
      <c r="H108" s="24"/>
      <c r="I108" s="27">
        <v>105.2</v>
      </c>
      <c r="J108" s="24">
        <v>60</v>
      </c>
      <c r="K108" s="60">
        <v>8</v>
      </c>
      <c r="L108" s="65"/>
      <c r="M108" s="65"/>
      <c r="N108" s="25"/>
      <c r="O108" s="23"/>
    </row>
    <row r="109" spans="1:15" ht="22.5" customHeight="1">
      <c r="A109" s="28" t="s">
        <v>122</v>
      </c>
      <c r="B109" s="29" t="s">
        <v>123</v>
      </c>
      <c r="C109" s="30" t="s">
        <v>17</v>
      </c>
      <c r="D109" s="36">
        <v>909</v>
      </c>
      <c r="E109" s="74">
        <v>412</v>
      </c>
      <c r="F109" s="36" t="s">
        <v>316</v>
      </c>
      <c r="G109" s="24">
        <f t="shared" si="31"/>
        <v>173.2</v>
      </c>
      <c r="H109" s="33">
        <f t="shared" ref="H109:N109" si="47">H110</f>
        <v>0</v>
      </c>
      <c r="I109" s="33">
        <f t="shared" si="47"/>
        <v>105.2</v>
      </c>
      <c r="J109" s="33">
        <f t="shared" si="47"/>
        <v>60</v>
      </c>
      <c r="K109" s="67">
        <f t="shared" si="47"/>
        <v>8</v>
      </c>
      <c r="L109" s="67">
        <f t="shared" si="47"/>
        <v>0</v>
      </c>
      <c r="M109" s="67">
        <f t="shared" si="47"/>
        <v>0</v>
      </c>
      <c r="N109" s="33">
        <f t="shared" si="47"/>
        <v>0</v>
      </c>
      <c r="O109" s="23"/>
    </row>
    <row r="110" spans="1:15" ht="72.75" customHeight="1">
      <c r="A110" s="14" t="s">
        <v>124</v>
      </c>
      <c r="B110" s="9" t="s">
        <v>125</v>
      </c>
      <c r="C110" s="10"/>
      <c r="D110" s="22">
        <v>909</v>
      </c>
      <c r="E110" s="73">
        <v>412</v>
      </c>
      <c r="F110" s="22" t="s">
        <v>317</v>
      </c>
      <c r="G110" s="24">
        <f t="shared" si="31"/>
        <v>173.2</v>
      </c>
      <c r="H110" s="25"/>
      <c r="I110" s="26">
        <v>105.2</v>
      </c>
      <c r="J110" s="25">
        <v>60</v>
      </c>
      <c r="K110" s="63">
        <v>8</v>
      </c>
      <c r="L110" s="65">
        <v>0</v>
      </c>
      <c r="M110" s="65"/>
      <c r="N110" s="25"/>
      <c r="O110" s="23"/>
    </row>
  </sheetData>
  <mergeCells count="2">
    <mergeCell ref="D1:F1"/>
    <mergeCell ref="G1:N1"/>
  </mergeCells>
  <phoneticPr fontId="0" type="noConversion"/>
  <pageMargins left="0.7" right="0.7" top="0.75" bottom="0.75" header="0.3" footer="0.3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topLeftCell="A39" zoomScale="80" zoomScaleNormal="80" workbookViewId="0">
      <selection activeCell="O54" sqref="O54"/>
    </sheetView>
  </sheetViews>
  <sheetFormatPr defaultRowHeight="12"/>
  <cols>
    <col min="1" max="1" width="4.85546875" style="1" customWidth="1"/>
    <col min="2" max="2" width="34.140625" style="1" customWidth="1"/>
    <col min="3" max="3" width="13.140625" style="1" customWidth="1"/>
    <col min="4" max="8" width="9.140625" style="1"/>
    <col min="9" max="9" width="9.140625" style="81"/>
    <col min="10" max="16384" width="9.140625" style="1"/>
  </cols>
  <sheetData>
    <row r="1" spans="1:12">
      <c r="A1" s="2" t="s">
        <v>126</v>
      </c>
      <c r="B1" s="110" t="s">
        <v>127</v>
      </c>
      <c r="C1" s="110"/>
      <c r="D1" s="110"/>
      <c r="E1" s="110"/>
      <c r="F1" s="110"/>
      <c r="G1" s="110"/>
      <c r="H1" s="110"/>
      <c r="I1" s="110"/>
      <c r="J1" s="110"/>
    </row>
    <row r="2" spans="1:12">
      <c r="A2" s="3"/>
    </row>
    <row r="3" spans="1:12">
      <c r="A3" s="111" t="s">
        <v>128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ht="27" customHeight="1">
      <c r="A4" s="112" t="s">
        <v>306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>
      <c r="A5" s="2"/>
    </row>
    <row r="6" spans="1:12" ht="47.25" customHeight="1">
      <c r="A6" s="113" t="s">
        <v>0</v>
      </c>
      <c r="B6" s="113" t="s">
        <v>129</v>
      </c>
      <c r="C6" s="113" t="s">
        <v>130</v>
      </c>
      <c r="D6" s="113" t="s">
        <v>4</v>
      </c>
      <c r="E6" s="113"/>
      <c r="F6" s="113"/>
      <c r="G6" s="113"/>
      <c r="H6" s="113"/>
      <c r="I6" s="113"/>
      <c r="J6" s="113"/>
      <c r="K6" s="113"/>
      <c r="L6" s="113"/>
    </row>
    <row r="7" spans="1:12">
      <c r="A7" s="113"/>
      <c r="B7" s="113"/>
      <c r="C7" s="113"/>
      <c r="D7" s="4" t="s">
        <v>8</v>
      </c>
      <c r="E7" s="4" t="s">
        <v>131</v>
      </c>
      <c r="F7" s="4" t="s">
        <v>132</v>
      </c>
      <c r="G7" s="4" t="s">
        <v>133</v>
      </c>
      <c r="H7" s="4" t="s">
        <v>134</v>
      </c>
      <c r="I7" s="82" t="s">
        <v>135</v>
      </c>
      <c r="J7" s="4" t="s">
        <v>136</v>
      </c>
      <c r="K7" s="4" t="s">
        <v>137</v>
      </c>
      <c r="L7" s="4"/>
    </row>
    <row r="8" spans="1:12" ht="12.7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82">
        <v>9</v>
      </c>
      <c r="J8" s="4">
        <v>10</v>
      </c>
      <c r="K8" s="4">
        <v>11</v>
      </c>
      <c r="L8" s="4"/>
    </row>
    <row r="9" spans="1:12" s="79" customFormat="1" ht="14.25" customHeight="1">
      <c r="A9" s="109">
        <v>1</v>
      </c>
      <c r="B9" s="75" t="s">
        <v>138</v>
      </c>
      <c r="C9" s="75" t="s">
        <v>8</v>
      </c>
      <c r="D9" s="76">
        <f>SUM(E9:K9)</f>
        <v>21456.100000000002</v>
      </c>
      <c r="E9" s="76">
        <v>2637.8</v>
      </c>
      <c r="F9" s="76">
        <v>3026.8</v>
      </c>
      <c r="G9" s="77">
        <v>3276.3</v>
      </c>
      <c r="H9" s="77">
        <v>5141.8999999999996</v>
      </c>
      <c r="I9" s="77">
        <f>I13+I17+I21+I25+I29+I33+I37+I41+I45+I49+I53</f>
        <v>3139.3</v>
      </c>
      <c r="J9" s="76">
        <f>J13+J17+J21+J25+J29+J33+J37+J41+J45+J49+J53</f>
        <v>2135.6</v>
      </c>
      <c r="K9" s="76">
        <f>K13+K17+K21+K25+K29+K33+K37+K41+K45+K49+K53</f>
        <v>2098.4</v>
      </c>
      <c r="L9" s="77"/>
    </row>
    <row r="10" spans="1:12" ht="24" customHeight="1">
      <c r="A10" s="109"/>
      <c r="B10" s="43" t="s">
        <v>139</v>
      </c>
      <c r="C10" s="40" t="s">
        <v>141</v>
      </c>
      <c r="D10" s="41">
        <f t="shared" ref="D10:D56" si="0">SUM(E10:K10)</f>
        <v>0</v>
      </c>
      <c r="E10" s="40"/>
      <c r="F10" s="40"/>
      <c r="G10" s="40"/>
      <c r="H10" s="40"/>
      <c r="I10" s="84"/>
      <c r="J10" s="40"/>
      <c r="K10" s="40"/>
      <c r="L10" s="41"/>
    </row>
    <row r="11" spans="1:12" ht="26.25" customHeight="1">
      <c r="A11" s="109"/>
      <c r="B11" s="40" t="s">
        <v>140</v>
      </c>
      <c r="C11" s="40" t="s">
        <v>142</v>
      </c>
      <c r="D11" s="41">
        <f t="shared" si="0"/>
        <v>0</v>
      </c>
      <c r="E11" s="40"/>
      <c r="F11" s="40"/>
      <c r="G11" s="40"/>
      <c r="H11" s="40"/>
      <c r="I11" s="84"/>
      <c r="J11" s="40"/>
      <c r="K11" s="40"/>
      <c r="L11" s="41"/>
    </row>
    <row r="12" spans="1:12">
      <c r="A12" s="109"/>
      <c r="B12" s="44"/>
      <c r="C12" s="40" t="s">
        <v>143</v>
      </c>
      <c r="D12" s="41">
        <f t="shared" si="0"/>
        <v>21456.100000000002</v>
      </c>
      <c r="E12" s="41">
        <v>2637.8</v>
      </c>
      <c r="F12" s="41">
        <v>3026.8</v>
      </c>
      <c r="G12" s="42">
        <v>3276.3</v>
      </c>
      <c r="H12" s="42">
        <v>5141.8999999999996</v>
      </c>
      <c r="I12" s="83">
        <v>3139.3</v>
      </c>
      <c r="J12" s="41">
        <v>2135.6</v>
      </c>
      <c r="K12" s="41">
        <v>2098.4</v>
      </c>
      <c r="L12" s="41"/>
    </row>
    <row r="13" spans="1:12" s="79" customFormat="1">
      <c r="A13" s="109">
        <v>2</v>
      </c>
      <c r="B13" s="75" t="s">
        <v>18</v>
      </c>
      <c r="C13" s="75" t="s">
        <v>8</v>
      </c>
      <c r="D13" s="76">
        <f t="shared" si="0"/>
        <v>0.5</v>
      </c>
      <c r="E13" s="77">
        <v>0.5</v>
      </c>
      <c r="F13" s="77" t="s">
        <v>21</v>
      </c>
      <c r="G13" s="77" t="s">
        <v>21</v>
      </c>
      <c r="H13" s="77"/>
      <c r="I13" s="77">
        <f>I14+I15+I16</f>
        <v>0</v>
      </c>
      <c r="J13" s="77"/>
      <c r="K13" s="77"/>
      <c r="L13" s="78"/>
    </row>
    <row r="14" spans="1:12" ht="73.5" customHeight="1">
      <c r="A14" s="109"/>
      <c r="B14" s="40" t="s">
        <v>144</v>
      </c>
      <c r="C14" s="40" t="s">
        <v>141</v>
      </c>
      <c r="D14" s="41">
        <f t="shared" si="0"/>
        <v>0</v>
      </c>
      <c r="E14" s="40"/>
      <c r="F14" s="40"/>
      <c r="G14" s="40"/>
      <c r="H14" s="40"/>
      <c r="I14" s="84"/>
      <c r="J14" s="40"/>
      <c r="K14" s="40"/>
      <c r="L14" s="40"/>
    </row>
    <row r="15" spans="1:12" ht="24">
      <c r="A15" s="109"/>
      <c r="B15" s="44"/>
      <c r="C15" s="40" t="s">
        <v>142</v>
      </c>
      <c r="D15" s="41">
        <f t="shared" si="0"/>
        <v>0</v>
      </c>
      <c r="E15" s="40"/>
      <c r="F15" s="40"/>
      <c r="G15" s="40"/>
      <c r="H15" s="40"/>
      <c r="I15" s="84"/>
      <c r="J15" s="40"/>
      <c r="K15" s="40"/>
      <c r="L15" s="40"/>
    </row>
    <row r="16" spans="1:12">
      <c r="A16" s="109"/>
      <c r="B16" s="44"/>
      <c r="C16" s="40" t="s">
        <v>145</v>
      </c>
      <c r="D16" s="41">
        <f t="shared" si="0"/>
        <v>0.5</v>
      </c>
      <c r="E16" s="40">
        <v>0.5</v>
      </c>
      <c r="F16" s="40" t="s">
        <v>21</v>
      </c>
      <c r="G16" s="40" t="s">
        <v>21</v>
      </c>
      <c r="H16" s="40" t="s">
        <v>21</v>
      </c>
      <c r="I16" s="84"/>
      <c r="J16" s="40"/>
      <c r="K16" s="40"/>
      <c r="L16" s="40"/>
    </row>
    <row r="17" spans="1:12" s="79" customFormat="1">
      <c r="A17" s="109" t="s">
        <v>24</v>
      </c>
      <c r="B17" s="75" t="s">
        <v>25</v>
      </c>
      <c r="C17" s="75" t="s">
        <v>8</v>
      </c>
      <c r="D17" s="76">
        <f t="shared" si="0"/>
        <v>48.8</v>
      </c>
      <c r="E17" s="76">
        <v>9</v>
      </c>
      <c r="F17" s="76">
        <v>3</v>
      </c>
      <c r="G17" s="76">
        <v>9</v>
      </c>
      <c r="H17" s="76">
        <v>9</v>
      </c>
      <c r="I17" s="76">
        <f>I18+I19+I20</f>
        <v>9</v>
      </c>
      <c r="J17" s="76">
        <f>J18+J19+J20</f>
        <v>4.9000000000000004</v>
      </c>
      <c r="K17" s="76">
        <f>K18+K19+K20</f>
        <v>4.9000000000000004</v>
      </c>
      <c r="L17" s="75"/>
    </row>
    <row r="18" spans="1:12" ht="49.5" customHeight="1">
      <c r="A18" s="109"/>
      <c r="B18" s="40" t="s">
        <v>26</v>
      </c>
      <c r="C18" s="40" t="s">
        <v>146</v>
      </c>
      <c r="D18" s="41">
        <f t="shared" si="0"/>
        <v>0</v>
      </c>
      <c r="E18" s="40"/>
      <c r="F18" s="40"/>
      <c r="G18" s="40"/>
      <c r="H18" s="40"/>
      <c r="I18" s="84"/>
      <c r="J18" s="40"/>
      <c r="K18" s="40"/>
      <c r="L18" s="40"/>
    </row>
    <row r="19" spans="1:12">
      <c r="A19" s="109"/>
      <c r="B19" s="44"/>
      <c r="C19" s="40" t="s">
        <v>147</v>
      </c>
      <c r="D19" s="41">
        <f t="shared" si="0"/>
        <v>0</v>
      </c>
      <c r="E19" s="40"/>
      <c r="F19" s="40"/>
      <c r="G19" s="40"/>
      <c r="H19" s="40"/>
      <c r="I19" s="84"/>
      <c r="J19" s="40"/>
      <c r="K19" s="40"/>
      <c r="L19" s="40"/>
    </row>
    <row r="20" spans="1:12">
      <c r="A20" s="109"/>
      <c r="B20" s="44"/>
      <c r="C20" s="40" t="s">
        <v>145</v>
      </c>
      <c r="D20" s="41">
        <f t="shared" si="0"/>
        <v>48.8</v>
      </c>
      <c r="E20" s="40">
        <v>9</v>
      </c>
      <c r="F20" s="40">
        <v>3</v>
      </c>
      <c r="G20" s="40">
        <v>9</v>
      </c>
      <c r="H20" s="40">
        <v>9</v>
      </c>
      <c r="I20" s="84">
        <v>9</v>
      </c>
      <c r="J20" s="40">
        <v>4.9000000000000004</v>
      </c>
      <c r="K20" s="40">
        <v>4.9000000000000004</v>
      </c>
      <c r="L20" s="40"/>
    </row>
    <row r="21" spans="1:12" s="79" customFormat="1">
      <c r="A21" s="109" t="s">
        <v>148</v>
      </c>
      <c r="B21" s="75" t="s">
        <v>30</v>
      </c>
      <c r="C21" s="75" t="s">
        <v>8</v>
      </c>
      <c r="D21" s="76">
        <f t="shared" si="0"/>
        <v>1895.8000000000002</v>
      </c>
      <c r="E21" s="80">
        <v>754.2</v>
      </c>
      <c r="F21" s="80">
        <v>229</v>
      </c>
      <c r="G21" s="80">
        <v>304.2</v>
      </c>
      <c r="H21" s="80">
        <v>304.2</v>
      </c>
      <c r="I21" s="80">
        <f>I22+I23+I24</f>
        <v>304.2</v>
      </c>
      <c r="J21" s="80">
        <f>J22+J23+J24</f>
        <v>0</v>
      </c>
      <c r="K21" s="80">
        <f>K22+K23+K24</f>
        <v>0</v>
      </c>
      <c r="L21" s="76"/>
    </row>
    <row r="22" spans="1:12" ht="51" customHeight="1">
      <c r="A22" s="109"/>
      <c r="B22" s="40" t="s">
        <v>31</v>
      </c>
      <c r="C22" s="40" t="s">
        <v>146</v>
      </c>
      <c r="D22" s="41">
        <f t="shared" si="0"/>
        <v>0</v>
      </c>
      <c r="E22" s="40">
        <v>0</v>
      </c>
      <c r="F22" s="40">
        <v>0</v>
      </c>
      <c r="G22" s="40">
        <v>0</v>
      </c>
      <c r="H22" s="40">
        <v>0</v>
      </c>
      <c r="I22" s="84">
        <v>0</v>
      </c>
      <c r="J22" s="40">
        <v>0</v>
      </c>
      <c r="K22" s="40">
        <v>0</v>
      </c>
      <c r="L22" s="40"/>
    </row>
    <row r="23" spans="1:12">
      <c r="A23" s="109"/>
      <c r="B23" s="44"/>
      <c r="C23" s="40" t="s">
        <v>147</v>
      </c>
      <c r="D23" s="41">
        <f t="shared" si="0"/>
        <v>0</v>
      </c>
      <c r="E23" s="40">
        <v>0</v>
      </c>
      <c r="F23" s="40">
        <v>0</v>
      </c>
      <c r="G23" s="40">
        <v>0</v>
      </c>
      <c r="H23" s="40">
        <v>0</v>
      </c>
      <c r="I23" s="84">
        <v>0</v>
      </c>
      <c r="J23" s="40">
        <v>0</v>
      </c>
      <c r="K23" s="40">
        <v>0</v>
      </c>
      <c r="L23" s="40"/>
    </row>
    <row r="24" spans="1:12">
      <c r="A24" s="109"/>
      <c r="B24" s="44"/>
      <c r="C24" s="40" t="s">
        <v>145</v>
      </c>
      <c r="D24" s="41">
        <f t="shared" si="0"/>
        <v>1895.8000000000002</v>
      </c>
      <c r="E24" s="45">
        <v>754.2</v>
      </c>
      <c r="F24" s="45">
        <v>229</v>
      </c>
      <c r="G24" s="45">
        <v>304.2</v>
      </c>
      <c r="H24" s="45">
        <v>304.2</v>
      </c>
      <c r="I24" s="85">
        <v>304.2</v>
      </c>
      <c r="J24" s="45"/>
      <c r="K24" s="45"/>
      <c r="L24" s="40"/>
    </row>
    <row r="25" spans="1:12" s="79" customFormat="1">
      <c r="A25" s="109" t="s">
        <v>38</v>
      </c>
      <c r="B25" s="75" t="s">
        <v>149</v>
      </c>
      <c r="C25" s="75" t="s">
        <v>8</v>
      </c>
      <c r="D25" s="76">
        <f t="shared" si="0"/>
        <v>127.4</v>
      </c>
      <c r="E25" s="77">
        <v>127.4</v>
      </c>
      <c r="F25" s="77"/>
      <c r="G25" s="77"/>
      <c r="H25" s="77"/>
      <c r="I25" s="77">
        <f>I26+I27+I28</f>
        <v>0</v>
      </c>
      <c r="J25" s="77">
        <f>J26+J27+J28</f>
        <v>0</v>
      </c>
      <c r="K25" s="77">
        <f>K26+K27+K28</f>
        <v>0</v>
      </c>
      <c r="L25" s="77"/>
    </row>
    <row r="26" spans="1:12" ht="51" customHeight="1">
      <c r="A26" s="109"/>
      <c r="B26" s="40" t="s">
        <v>40</v>
      </c>
      <c r="C26" s="40" t="s">
        <v>146</v>
      </c>
      <c r="D26" s="41">
        <f t="shared" si="0"/>
        <v>0</v>
      </c>
      <c r="E26" s="40">
        <v>0</v>
      </c>
      <c r="F26" s="40"/>
      <c r="G26" s="40"/>
      <c r="H26" s="40"/>
      <c r="I26" s="84"/>
      <c r="J26" s="40"/>
      <c r="K26" s="40"/>
      <c r="L26" s="40"/>
    </row>
    <row r="27" spans="1:12">
      <c r="A27" s="109"/>
      <c r="B27" s="44"/>
      <c r="C27" s="40" t="s">
        <v>147</v>
      </c>
      <c r="D27" s="41">
        <f t="shared" si="0"/>
        <v>0</v>
      </c>
      <c r="E27" s="40">
        <v>0</v>
      </c>
      <c r="F27" s="40"/>
      <c r="G27" s="40"/>
      <c r="H27" s="40"/>
      <c r="I27" s="84"/>
      <c r="J27" s="40"/>
      <c r="K27" s="40"/>
      <c r="L27" s="40"/>
    </row>
    <row r="28" spans="1:12">
      <c r="A28" s="109"/>
      <c r="B28" s="44"/>
      <c r="C28" s="40" t="s">
        <v>145</v>
      </c>
      <c r="D28" s="41">
        <f t="shared" si="0"/>
        <v>127.4</v>
      </c>
      <c r="E28" s="4">
        <v>127.4</v>
      </c>
      <c r="F28" s="4"/>
      <c r="G28" s="4"/>
      <c r="H28" s="4"/>
      <c r="I28" s="82"/>
      <c r="J28" s="4"/>
      <c r="K28" s="4"/>
      <c r="L28" s="40"/>
    </row>
    <row r="29" spans="1:12" s="79" customFormat="1">
      <c r="A29" s="109" t="s">
        <v>46</v>
      </c>
      <c r="B29" s="75" t="s">
        <v>47</v>
      </c>
      <c r="C29" s="75" t="s">
        <v>8</v>
      </c>
      <c r="D29" s="76">
        <f t="shared" si="0"/>
        <v>3047.1</v>
      </c>
      <c r="E29" s="77">
        <v>167</v>
      </c>
      <c r="F29" s="77">
        <v>358</v>
      </c>
      <c r="G29" s="77">
        <v>390.9</v>
      </c>
      <c r="H29" s="77">
        <v>1384.9</v>
      </c>
      <c r="I29" s="77">
        <f>I30+I31+I32</f>
        <v>280.10000000000002</v>
      </c>
      <c r="J29" s="77">
        <f>J30+J31+J32</f>
        <v>233.1</v>
      </c>
      <c r="K29" s="77">
        <f>K30+K31+K32</f>
        <v>233.1</v>
      </c>
      <c r="L29" s="75"/>
    </row>
    <row r="30" spans="1:12" ht="48" customHeight="1">
      <c r="A30" s="109"/>
      <c r="B30" s="40" t="s">
        <v>48</v>
      </c>
      <c r="C30" s="40" t="s">
        <v>146</v>
      </c>
      <c r="D30" s="41">
        <f t="shared" si="0"/>
        <v>0</v>
      </c>
      <c r="E30" s="40">
        <v>0</v>
      </c>
      <c r="F30" s="40">
        <v>0</v>
      </c>
      <c r="G30" s="40">
        <v>0</v>
      </c>
      <c r="H30" s="40">
        <v>0</v>
      </c>
      <c r="I30" s="84">
        <v>0</v>
      </c>
      <c r="J30" s="40">
        <v>0</v>
      </c>
      <c r="K30" s="40">
        <v>0</v>
      </c>
      <c r="L30" s="40"/>
    </row>
    <row r="31" spans="1:12">
      <c r="A31" s="109"/>
      <c r="B31" s="44"/>
      <c r="C31" s="40" t="s">
        <v>147</v>
      </c>
      <c r="D31" s="41">
        <f t="shared" si="0"/>
        <v>0</v>
      </c>
      <c r="E31" s="40">
        <v>0</v>
      </c>
      <c r="F31" s="40">
        <v>0</v>
      </c>
      <c r="G31" s="40">
        <v>0</v>
      </c>
      <c r="H31" s="40">
        <v>0</v>
      </c>
      <c r="I31" s="84">
        <v>0</v>
      </c>
      <c r="J31" s="40">
        <v>0</v>
      </c>
      <c r="K31" s="40">
        <v>0</v>
      </c>
      <c r="L31" s="40"/>
    </row>
    <row r="32" spans="1:12">
      <c r="A32" s="109"/>
      <c r="B32" s="44"/>
      <c r="C32" s="40" t="s">
        <v>145</v>
      </c>
      <c r="D32" s="41">
        <f t="shared" si="0"/>
        <v>3047.1</v>
      </c>
      <c r="E32" s="4">
        <v>167</v>
      </c>
      <c r="F32" s="4">
        <v>358</v>
      </c>
      <c r="G32" s="4">
        <v>390.9</v>
      </c>
      <c r="H32" s="42">
        <v>1384.9</v>
      </c>
      <c r="I32" s="82">
        <v>280.10000000000002</v>
      </c>
      <c r="J32" s="4">
        <v>233.1</v>
      </c>
      <c r="K32" s="4">
        <v>233.1</v>
      </c>
      <c r="L32" s="40"/>
    </row>
    <row r="33" spans="1:12" s="79" customFormat="1">
      <c r="A33" s="109" t="s">
        <v>150</v>
      </c>
      <c r="B33" s="75" t="s">
        <v>70</v>
      </c>
      <c r="C33" s="75" t="s">
        <v>8</v>
      </c>
      <c r="D33" s="76">
        <f t="shared" si="0"/>
        <v>0</v>
      </c>
      <c r="E33" s="78">
        <v>0</v>
      </c>
      <c r="F33" s="78">
        <v>0</v>
      </c>
      <c r="G33" s="78">
        <v>0</v>
      </c>
      <c r="H33" s="78">
        <v>0</v>
      </c>
      <c r="I33" s="78">
        <f>I34+I35+I36</f>
        <v>0</v>
      </c>
      <c r="J33" s="78">
        <f>J34+J35+J36</f>
        <v>0</v>
      </c>
      <c r="K33" s="78">
        <f>K34+K35+K36</f>
        <v>0</v>
      </c>
      <c r="L33" s="75"/>
    </row>
    <row r="34" spans="1:12" ht="60.75" customHeight="1">
      <c r="A34" s="109"/>
      <c r="B34" s="40" t="s">
        <v>71</v>
      </c>
      <c r="C34" s="40" t="s">
        <v>146</v>
      </c>
      <c r="D34" s="41">
        <f t="shared" si="0"/>
        <v>0</v>
      </c>
      <c r="E34" s="4">
        <v>0</v>
      </c>
      <c r="F34" s="4">
        <v>0</v>
      </c>
      <c r="G34" s="4">
        <v>0</v>
      </c>
      <c r="H34" s="4">
        <v>0</v>
      </c>
      <c r="I34" s="82">
        <v>0</v>
      </c>
      <c r="J34" s="4">
        <v>0</v>
      </c>
      <c r="K34" s="4">
        <v>0</v>
      </c>
      <c r="L34" s="40"/>
    </row>
    <row r="35" spans="1:12">
      <c r="A35" s="109"/>
      <c r="B35" s="44"/>
      <c r="C35" s="40" t="s">
        <v>147</v>
      </c>
      <c r="D35" s="41">
        <f t="shared" si="0"/>
        <v>0</v>
      </c>
      <c r="E35" s="4">
        <v>0</v>
      </c>
      <c r="F35" s="4">
        <v>0</v>
      </c>
      <c r="G35" s="4">
        <v>0</v>
      </c>
      <c r="H35" s="4">
        <v>0</v>
      </c>
      <c r="I35" s="82">
        <v>0</v>
      </c>
      <c r="J35" s="4">
        <v>0</v>
      </c>
      <c r="K35" s="4">
        <v>0</v>
      </c>
      <c r="L35" s="40"/>
    </row>
    <row r="36" spans="1:12">
      <c r="A36" s="109"/>
      <c r="B36" s="44"/>
      <c r="C36" s="40" t="s">
        <v>145</v>
      </c>
      <c r="D36" s="41">
        <f t="shared" si="0"/>
        <v>0</v>
      </c>
      <c r="E36" s="4">
        <v>0</v>
      </c>
      <c r="F36" s="4">
        <v>0</v>
      </c>
      <c r="G36" s="4">
        <v>0</v>
      </c>
      <c r="H36" s="4">
        <v>0</v>
      </c>
      <c r="I36" s="82">
        <v>0</v>
      </c>
      <c r="J36" s="4">
        <v>0</v>
      </c>
      <c r="K36" s="4">
        <v>0</v>
      </c>
      <c r="L36" s="40"/>
    </row>
    <row r="37" spans="1:12" s="79" customFormat="1">
      <c r="A37" s="109" t="s">
        <v>151</v>
      </c>
      <c r="B37" s="75" t="s">
        <v>74</v>
      </c>
      <c r="C37" s="75" t="s">
        <v>8</v>
      </c>
      <c r="D37" s="76">
        <f t="shared" si="0"/>
        <v>53</v>
      </c>
      <c r="E37" s="77">
        <v>31</v>
      </c>
      <c r="F37" s="77"/>
      <c r="G37" s="77"/>
      <c r="H37" s="77">
        <v>11</v>
      </c>
      <c r="I37" s="77">
        <f>I38+I39+I40</f>
        <v>10</v>
      </c>
      <c r="J37" s="77">
        <f>J38+J39+J40</f>
        <v>0.5</v>
      </c>
      <c r="K37" s="77">
        <f>K38+K39+K40</f>
        <v>0.5</v>
      </c>
      <c r="L37" s="76"/>
    </row>
    <row r="38" spans="1:12" ht="49.5" customHeight="1">
      <c r="A38" s="109"/>
      <c r="B38" s="40" t="s">
        <v>152</v>
      </c>
      <c r="C38" s="40" t="s">
        <v>146</v>
      </c>
      <c r="D38" s="41">
        <f t="shared" si="0"/>
        <v>0</v>
      </c>
      <c r="E38" s="4">
        <v>0</v>
      </c>
      <c r="F38" s="4">
        <v>0</v>
      </c>
      <c r="G38" s="4">
        <v>0</v>
      </c>
      <c r="H38" s="4">
        <v>0</v>
      </c>
      <c r="I38" s="82">
        <v>0</v>
      </c>
      <c r="J38" s="4">
        <v>0</v>
      </c>
      <c r="K38" s="4">
        <v>0</v>
      </c>
      <c r="L38" s="40"/>
    </row>
    <row r="39" spans="1:12">
      <c r="A39" s="109"/>
      <c r="B39" s="44"/>
      <c r="C39" s="40" t="s">
        <v>147</v>
      </c>
      <c r="D39" s="41">
        <f t="shared" si="0"/>
        <v>0</v>
      </c>
      <c r="E39" s="4">
        <v>0</v>
      </c>
      <c r="F39" s="4">
        <v>0</v>
      </c>
      <c r="G39" s="4">
        <v>0</v>
      </c>
      <c r="H39" s="4">
        <v>0</v>
      </c>
      <c r="I39" s="82">
        <v>0</v>
      </c>
      <c r="J39" s="4">
        <v>0</v>
      </c>
      <c r="K39" s="4">
        <v>0</v>
      </c>
      <c r="L39" s="40"/>
    </row>
    <row r="40" spans="1:12">
      <c r="A40" s="109"/>
      <c r="B40" s="44"/>
      <c r="C40" s="40" t="s">
        <v>145</v>
      </c>
      <c r="D40" s="41">
        <f t="shared" si="0"/>
        <v>53</v>
      </c>
      <c r="E40" s="4">
        <v>31</v>
      </c>
      <c r="F40" s="4"/>
      <c r="G40" s="4"/>
      <c r="H40" s="4">
        <v>11</v>
      </c>
      <c r="I40" s="82">
        <v>10</v>
      </c>
      <c r="J40" s="4">
        <v>0.5</v>
      </c>
      <c r="K40" s="4">
        <v>0.5</v>
      </c>
      <c r="L40" s="4"/>
    </row>
    <row r="41" spans="1:12" s="79" customFormat="1">
      <c r="A41" s="109" t="s">
        <v>153</v>
      </c>
      <c r="B41" s="75" t="s">
        <v>154</v>
      </c>
      <c r="C41" s="75" t="s">
        <v>8</v>
      </c>
      <c r="D41" s="76">
        <f t="shared" si="0"/>
        <v>0</v>
      </c>
      <c r="E41" s="77" t="s">
        <v>20</v>
      </c>
      <c r="F41" s="78">
        <v>0</v>
      </c>
      <c r="G41" s="78">
        <v>0</v>
      </c>
      <c r="H41" s="78">
        <v>0</v>
      </c>
      <c r="I41" s="78">
        <f>I42+I43+I44</f>
        <v>0</v>
      </c>
      <c r="J41" s="78">
        <f>J42+J43+J44</f>
        <v>0</v>
      </c>
      <c r="K41" s="78">
        <f>K42+K43+K44</f>
        <v>0</v>
      </c>
      <c r="L41" s="77"/>
    </row>
    <row r="42" spans="1:12" ht="60.75" customHeight="1">
      <c r="A42" s="109"/>
      <c r="B42" s="40" t="s">
        <v>155</v>
      </c>
      <c r="C42" s="40" t="s">
        <v>146</v>
      </c>
      <c r="D42" s="41">
        <f t="shared" si="0"/>
        <v>0</v>
      </c>
      <c r="E42" s="4">
        <v>0</v>
      </c>
      <c r="F42" s="4">
        <v>0</v>
      </c>
      <c r="G42" s="4">
        <v>0</v>
      </c>
      <c r="H42" s="4">
        <v>0</v>
      </c>
      <c r="I42" s="82">
        <v>0</v>
      </c>
      <c r="J42" s="4">
        <v>0</v>
      </c>
      <c r="K42" s="4">
        <v>0</v>
      </c>
      <c r="L42" s="4"/>
    </row>
    <row r="43" spans="1:12">
      <c r="A43" s="109"/>
      <c r="B43" s="44"/>
      <c r="C43" s="40" t="s">
        <v>147</v>
      </c>
      <c r="D43" s="41">
        <f t="shared" si="0"/>
        <v>0</v>
      </c>
      <c r="E43" s="4">
        <v>0</v>
      </c>
      <c r="F43" s="4">
        <v>0</v>
      </c>
      <c r="G43" s="4">
        <v>0</v>
      </c>
      <c r="H43" s="4">
        <v>0</v>
      </c>
      <c r="I43" s="82">
        <v>0</v>
      </c>
      <c r="J43" s="4">
        <v>0</v>
      </c>
      <c r="K43" s="4">
        <v>0</v>
      </c>
      <c r="L43" s="4"/>
    </row>
    <row r="44" spans="1:12">
      <c r="A44" s="109"/>
      <c r="B44" s="44"/>
      <c r="C44" s="40" t="s">
        <v>145</v>
      </c>
      <c r="D44" s="41">
        <f t="shared" si="0"/>
        <v>0</v>
      </c>
      <c r="E44" s="4" t="s">
        <v>20</v>
      </c>
      <c r="F44" s="4">
        <v>0</v>
      </c>
      <c r="G44" s="4">
        <v>0</v>
      </c>
      <c r="H44" s="4">
        <v>0</v>
      </c>
      <c r="I44" s="82">
        <v>0</v>
      </c>
      <c r="J44" s="4">
        <v>0</v>
      </c>
      <c r="K44" s="4">
        <v>0</v>
      </c>
      <c r="L44" s="4"/>
    </row>
    <row r="45" spans="1:12" s="79" customFormat="1">
      <c r="A45" s="109">
        <v>10</v>
      </c>
      <c r="B45" s="75" t="s">
        <v>84</v>
      </c>
      <c r="C45" s="76" t="s">
        <v>8</v>
      </c>
      <c r="D45" s="76">
        <f t="shared" si="0"/>
        <v>8844.2000000000007</v>
      </c>
      <c r="E45" s="77">
        <v>54.5</v>
      </c>
      <c r="F45" s="76">
        <v>1336.8</v>
      </c>
      <c r="G45" s="76">
        <v>1484.5</v>
      </c>
      <c r="H45" s="76">
        <v>1707.2</v>
      </c>
      <c r="I45" s="76">
        <v>1608.2</v>
      </c>
      <c r="J45" s="76">
        <f>J46+J47+J48</f>
        <v>1326.5</v>
      </c>
      <c r="K45" s="76">
        <f>K46+K47+K48</f>
        <v>1326.5</v>
      </c>
      <c r="L45" s="77"/>
    </row>
    <row r="46" spans="1:12" ht="72" customHeight="1">
      <c r="A46" s="109"/>
      <c r="B46" s="40" t="s">
        <v>156</v>
      </c>
      <c r="C46" s="40" t="s">
        <v>146</v>
      </c>
      <c r="D46" s="41">
        <f t="shared" si="0"/>
        <v>0</v>
      </c>
      <c r="E46" s="4"/>
      <c r="F46" s="4"/>
      <c r="G46" s="4"/>
      <c r="H46" s="4"/>
      <c r="I46" s="82"/>
      <c r="J46" s="4"/>
      <c r="K46" s="4"/>
      <c r="L46" s="4"/>
    </row>
    <row r="47" spans="1:12">
      <c r="A47" s="109"/>
      <c r="B47" s="44"/>
      <c r="C47" s="40" t="s">
        <v>147</v>
      </c>
      <c r="D47" s="41">
        <f t="shared" si="0"/>
        <v>0</v>
      </c>
      <c r="E47" s="4"/>
      <c r="F47" s="4"/>
      <c r="G47" s="4"/>
      <c r="H47" s="4"/>
      <c r="I47" s="82"/>
      <c r="J47" s="4"/>
      <c r="K47" s="4"/>
      <c r="L47" s="4"/>
    </row>
    <row r="48" spans="1:12">
      <c r="A48" s="109"/>
      <c r="B48" s="44"/>
      <c r="C48" s="40" t="s">
        <v>145</v>
      </c>
      <c r="D48" s="41">
        <f t="shared" si="0"/>
        <v>8844.2000000000007</v>
      </c>
      <c r="E48" s="4">
        <v>54.5</v>
      </c>
      <c r="F48" s="40">
        <v>1336.8</v>
      </c>
      <c r="G48" s="40">
        <v>1484.5</v>
      </c>
      <c r="H48" s="41">
        <v>1707.2</v>
      </c>
      <c r="I48" s="84">
        <v>1608.2</v>
      </c>
      <c r="J48" s="40">
        <v>1326.5</v>
      </c>
      <c r="K48" s="40">
        <v>1326.5</v>
      </c>
      <c r="L48" s="4"/>
    </row>
    <row r="49" spans="1:12" s="79" customFormat="1">
      <c r="A49" s="109">
        <v>11</v>
      </c>
      <c r="B49" s="75" t="s">
        <v>103</v>
      </c>
      <c r="C49" s="76" t="s">
        <v>8</v>
      </c>
      <c r="D49" s="76">
        <f t="shared" si="0"/>
        <v>7265.5</v>
      </c>
      <c r="E49" s="76">
        <v>1493.7</v>
      </c>
      <c r="F49" s="76">
        <v>994.8</v>
      </c>
      <c r="G49" s="76">
        <v>1027.7</v>
      </c>
      <c r="H49" s="76">
        <v>1717.5</v>
      </c>
      <c r="I49" s="76">
        <f>I50+I51+I52</f>
        <v>927.8</v>
      </c>
      <c r="J49" s="76">
        <f>J50+J51+J52</f>
        <v>570.6</v>
      </c>
      <c r="K49" s="76">
        <f>K50+K51+K52</f>
        <v>533.4</v>
      </c>
      <c r="L49" s="78"/>
    </row>
    <row r="50" spans="1:12" ht="36" customHeight="1">
      <c r="A50" s="109"/>
      <c r="B50" s="40" t="s">
        <v>104</v>
      </c>
      <c r="C50" s="40" t="s">
        <v>146</v>
      </c>
      <c r="D50" s="41">
        <f t="shared" si="0"/>
        <v>0</v>
      </c>
      <c r="E50" s="4"/>
      <c r="F50" s="4"/>
      <c r="G50" s="4"/>
      <c r="H50" s="4"/>
      <c r="I50" s="82"/>
      <c r="J50" s="4"/>
      <c r="K50" s="4"/>
      <c r="L50" s="4"/>
    </row>
    <row r="51" spans="1:12">
      <c r="A51" s="109"/>
      <c r="B51" s="44"/>
      <c r="C51" s="40" t="s">
        <v>147</v>
      </c>
      <c r="D51" s="41">
        <f t="shared" si="0"/>
        <v>0</v>
      </c>
      <c r="E51" s="4"/>
      <c r="F51" s="4"/>
      <c r="G51" s="4"/>
      <c r="H51" s="4"/>
      <c r="I51" s="82"/>
      <c r="J51" s="4"/>
      <c r="K51" s="4"/>
      <c r="L51" s="4"/>
    </row>
    <row r="52" spans="1:12">
      <c r="A52" s="109"/>
      <c r="B52" s="44"/>
      <c r="C52" s="40" t="s">
        <v>145</v>
      </c>
      <c r="D52" s="41">
        <f t="shared" si="0"/>
        <v>7265.5</v>
      </c>
      <c r="E52" s="40">
        <v>1493.7</v>
      </c>
      <c r="F52" s="40">
        <v>994.8</v>
      </c>
      <c r="G52" s="40">
        <v>1027.7</v>
      </c>
      <c r="H52" s="41">
        <v>1717.5</v>
      </c>
      <c r="I52" s="84">
        <v>927.8</v>
      </c>
      <c r="J52" s="40">
        <v>570.6</v>
      </c>
      <c r="K52" s="40">
        <v>533.4</v>
      </c>
      <c r="L52" s="4"/>
    </row>
    <row r="53" spans="1:12" s="79" customFormat="1">
      <c r="A53" s="109">
        <v>12</v>
      </c>
      <c r="B53" s="75" t="s">
        <v>121</v>
      </c>
      <c r="C53" s="76" t="s">
        <v>8</v>
      </c>
      <c r="D53" s="76">
        <f t="shared" si="0"/>
        <v>173.2</v>
      </c>
      <c r="E53" s="76"/>
      <c r="F53" s="76">
        <v>105.2</v>
      </c>
      <c r="G53" s="76">
        <v>60</v>
      </c>
      <c r="H53" s="76">
        <v>8</v>
      </c>
      <c r="I53" s="75">
        <f>I54+I55+I56</f>
        <v>0</v>
      </c>
      <c r="J53" s="75">
        <f>J54+J55+J56</f>
        <v>0</v>
      </c>
      <c r="K53" s="75">
        <f>K54+K55+K56</f>
        <v>0</v>
      </c>
      <c r="L53" s="78"/>
    </row>
    <row r="54" spans="1:12" ht="71.25" customHeight="1">
      <c r="A54" s="109"/>
      <c r="B54" s="40" t="s">
        <v>221</v>
      </c>
      <c r="C54" s="40" t="s">
        <v>146</v>
      </c>
      <c r="D54" s="41">
        <f t="shared" si="0"/>
        <v>0</v>
      </c>
      <c r="E54" s="41"/>
      <c r="F54" s="41"/>
      <c r="G54" s="40"/>
      <c r="H54" s="40"/>
      <c r="I54" s="84"/>
      <c r="J54" s="40"/>
      <c r="K54" s="40"/>
      <c r="L54" s="4"/>
    </row>
    <row r="55" spans="1:12">
      <c r="A55" s="109"/>
      <c r="B55" s="44"/>
      <c r="C55" s="40" t="s">
        <v>147</v>
      </c>
      <c r="D55" s="41">
        <f t="shared" si="0"/>
        <v>0</v>
      </c>
      <c r="E55" s="41"/>
      <c r="F55" s="41"/>
      <c r="G55" s="40"/>
      <c r="H55" s="40"/>
      <c r="I55" s="84"/>
      <c r="J55" s="40"/>
      <c r="K55" s="40"/>
      <c r="L55" s="4"/>
    </row>
    <row r="56" spans="1:12">
      <c r="A56" s="109"/>
      <c r="B56" s="44"/>
      <c r="C56" s="40" t="s">
        <v>145</v>
      </c>
      <c r="D56" s="41">
        <f t="shared" si="0"/>
        <v>173.2</v>
      </c>
      <c r="E56" s="40"/>
      <c r="F56" s="40">
        <v>105.2</v>
      </c>
      <c r="G56" s="40">
        <v>60</v>
      </c>
      <c r="H56" s="40">
        <v>8</v>
      </c>
      <c r="I56" s="84">
        <v>0</v>
      </c>
      <c r="J56" s="40"/>
      <c r="K56" s="40"/>
      <c r="L56" s="4"/>
    </row>
    <row r="57" spans="1:12" s="50" customFormat="1">
      <c r="A57" s="49"/>
      <c r="I57" s="86"/>
    </row>
    <row r="58" spans="1:12" s="50" customFormat="1">
      <c r="A58" s="49"/>
      <c r="I58" s="86"/>
    </row>
    <row r="59" spans="1:12" s="50" customFormat="1">
      <c r="A59" s="49"/>
      <c r="I59" s="86"/>
    </row>
  </sheetData>
  <mergeCells count="19">
    <mergeCell ref="A53:A56"/>
    <mergeCell ref="A17:A20"/>
    <mergeCell ref="A21:A24"/>
    <mergeCell ref="A25:A28"/>
    <mergeCell ref="A29:A32"/>
    <mergeCell ref="A33:A36"/>
    <mergeCell ref="A37:A40"/>
    <mergeCell ref="A45:A48"/>
    <mergeCell ref="A41:A44"/>
    <mergeCell ref="A49:A52"/>
    <mergeCell ref="A9:A12"/>
    <mergeCell ref="A13:A16"/>
    <mergeCell ref="B1:J1"/>
    <mergeCell ref="A3:L3"/>
    <mergeCell ref="A4:L4"/>
    <mergeCell ref="D6:L6"/>
    <mergeCell ref="A6:A7"/>
    <mergeCell ref="B6:B7"/>
    <mergeCell ref="C6:C7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9"/>
  <sheetViews>
    <sheetView workbookViewId="0">
      <selection activeCell="O137" sqref="O137"/>
    </sheetView>
  </sheetViews>
  <sheetFormatPr defaultRowHeight="12"/>
  <cols>
    <col min="1" max="1" width="4.85546875" style="1" customWidth="1"/>
    <col min="2" max="2" width="40.140625" style="1" customWidth="1"/>
    <col min="3" max="3" width="19.140625" style="58" customWidth="1"/>
    <col min="4" max="7" width="9.140625" style="1"/>
    <col min="8" max="8" width="9.140625" style="81"/>
    <col min="9" max="10" width="9.140625" style="1"/>
    <col min="11" max="11" width="18.140625" style="1" customWidth="1"/>
    <col min="12" max="16384" width="9.140625" style="1"/>
  </cols>
  <sheetData>
    <row r="1" spans="1:12">
      <c r="A1" s="49" t="s">
        <v>157</v>
      </c>
      <c r="B1" s="121" t="s">
        <v>127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</row>
    <row r="2" spans="1:12">
      <c r="A2" s="51"/>
      <c r="B2" s="50"/>
      <c r="C2" s="53"/>
      <c r="D2" s="50"/>
      <c r="E2" s="50"/>
      <c r="F2" s="50"/>
      <c r="G2" s="50"/>
      <c r="H2" s="86"/>
      <c r="I2" s="50"/>
      <c r="J2" s="50"/>
      <c r="K2" s="50"/>
      <c r="L2" s="50"/>
    </row>
    <row r="3" spans="1:12">
      <c r="A3" s="129" t="s">
        <v>158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</row>
    <row r="4" spans="1:12" ht="24.75" customHeight="1">
      <c r="A4" s="130" t="s">
        <v>307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</row>
    <row r="5" spans="1:12" ht="13.5">
      <c r="A5" s="52"/>
      <c r="B5" s="50"/>
      <c r="C5" s="53"/>
      <c r="D5" s="50"/>
      <c r="E5" s="50"/>
      <c r="F5" s="50"/>
      <c r="G5" s="50"/>
      <c r="H5" s="86"/>
      <c r="I5" s="50"/>
      <c r="J5" s="50"/>
      <c r="K5" s="50"/>
    </row>
    <row r="6" spans="1:12" ht="76.5" customHeight="1">
      <c r="A6" s="113" t="s">
        <v>159</v>
      </c>
      <c r="B6" s="113" t="s">
        <v>222</v>
      </c>
      <c r="C6" s="125" t="s">
        <v>160</v>
      </c>
      <c r="D6" s="131" t="s">
        <v>161</v>
      </c>
      <c r="E6" s="132"/>
      <c r="F6" s="132"/>
      <c r="G6" s="132"/>
      <c r="H6" s="132"/>
      <c r="I6" s="132"/>
      <c r="J6" s="133"/>
      <c r="K6" s="4" t="s">
        <v>223</v>
      </c>
    </row>
    <row r="7" spans="1:12">
      <c r="A7" s="113"/>
      <c r="B7" s="113"/>
      <c r="C7" s="125"/>
      <c r="D7" s="4">
        <v>2014</v>
      </c>
      <c r="E7" s="4">
        <v>2015</v>
      </c>
      <c r="F7" s="4">
        <v>2016</v>
      </c>
      <c r="G7" s="4">
        <v>2017</v>
      </c>
      <c r="H7" s="82">
        <v>2018</v>
      </c>
      <c r="I7" s="4">
        <v>2019</v>
      </c>
      <c r="J7" s="4">
        <v>2020</v>
      </c>
      <c r="K7" s="4"/>
    </row>
    <row r="8" spans="1:12">
      <c r="A8" s="4">
        <v>1</v>
      </c>
      <c r="B8" s="4">
        <v>2</v>
      </c>
      <c r="C8" s="43">
        <v>3</v>
      </c>
      <c r="D8" s="4">
        <v>4</v>
      </c>
      <c r="E8" s="4"/>
      <c r="F8" s="4">
        <v>5</v>
      </c>
      <c r="G8" s="4"/>
      <c r="H8" s="82">
        <v>6</v>
      </c>
      <c r="I8" s="4"/>
      <c r="J8" s="4">
        <v>7</v>
      </c>
      <c r="K8" s="4">
        <v>8</v>
      </c>
    </row>
    <row r="9" spans="1:12">
      <c r="A9" s="109">
        <v>1</v>
      </c>
      <c r="B9" s="40" t="s">
        <v>162</v>
      </c>
      <c r="C9" s="125" t="s">
        <v>164</v>
      </c>
      <c r="D9" s="116">
        <v>0.5</v>
      </c>
      <c r="E9" s="116" t="s">
        <v>21</v>
      </c>
      <c r="F9" s="116" t="s">
        <v>21</v>
      </c>
      <c r="G9" s="116" t="s">
        <v>21</v>
      </c>
      <c r="H9" s="127">
        <f>H11</f>
        <v>0</v>
      </c>
      <c r="I9" s="116">
        <f>I11</f>
        <v>0</v>
      </c>
      <c r="J9" s="116">
        <f>J11</f>
        <v>0</v>
      </c>
      <c r="K9" s="113"/>
    </row>
    <row r="10" spans="1:12" ht="36">
      <c r="A10" s="109"/>
      <c r="B10" s="40" t="s">
        <v>163</v>
      </c>
      <c r="C10" s="125"/>
      <c r="D10" s="116"/>
      <c r="E10" s="116"/>
      <c r="F10" s="116"/>
      <c r="G10" s="116"/>
      <c r="H10" s="127"/>
      <c r="I10" s="116"/>
      <c r="J10" s="116"/>
      <c r="K10" s="113"/>
    </row>
    <row r="11" spans="1:12" s="101" customFormat="1">
      <c r="A11" s="109">
        <v>2</v>
      </c>
      <c r="B11" s="100" t="s">
        <v>18</v>
      </c>
      <c r="C11" s="125" t="s">
        <v>166</v>
      </c>
      <c r="D11" s="116">
        <v>0.5</v>
      </c>
      <c r="E11" s="116" t="s">
        <v>21</v>
      </c>
      <c r="F11" s="116" t="s">
        <v>21</v>
      </c>
      <c r="G11" s="116" t="s">
        <v>21</v>
      </c>
      <c r="H11" s="127">
        <f>H13</f>
        <v>0</v>
      </c>
      <c r="I11" s="116">
        <f>I13</f>
        <v>0</v>
      </c>
      <c r="J11" s="116">
        <f>J13</f>
        <v>0</v>
      </c>
      <c r="K11" s="113"/>
    </row>
    <row r="12" spans="1:12" ht="48">
      <c r="A12" s="109"/>
      <c r="B12" s="40" t="s">
        <v>165</v>
      </c>
      <c r="C12" s="125"/>
      <c r="D12" s="116"/>
      <c r="E12" s="116"/>
      <c r="F12" s="116"/>
      <c r="G12" s="116"/>
      <c r="H12" s="127"/>
      <c r="I12" s="116"/>
      <c r="J12" s="116"/>
      <c r="K12" s="113"/>
    </row>
    <row r="13" spans="1:12">
      <c r="A13" s="109">
        <v>3</v>
      </c>
      <c r="B13" s="46" t="s">
        <v>167</v>
      </c>
      <c r="C13" s="43" t="s">
        <v>168</v>
      </c>
      <c r="D13" s="113">
        <v>0.5</v>
      </c>
      <c r="E13" s="113" t="s">
        <v>21</v>
      </c>
      <c r="F13" s="113"/>
      <c r="G13" s="113">
        <v>0.5</v>
      </c>
      <c r="H13" s="126">
        <v>0</v>
      </c>
      <c r="I13" s="113">
        <v>0</v>
      </c>
      <c r="J13" s="113">
        <v>0</v>
      </c>
      <c r="K13" s="109"/>
    </row>
    <row r="14" spans="1:12" ht="60" customHeight="1">
      <c r="A14" s="109"/>
      <c r="B14" s="40" t="s">
        <v>23</v>
      </c>
      <c r="C14" s="43" t="s">
        <v>169</v>
      </c>
      <c r="D14" s="113"/>
      <c r="E14" s="113"/>
      <c r="F14" s="113"/>
      <c r="G14" s="113"/>
      <c r="H14" s="126"/>
      <c r="I14" s="113"/>
      <c r="J14" s="113"/>
      <c r="K14" s="109"/>
    </row>
    <row r="15" spans="1:12">
      <c r="A15" s="109">
        <v>4</v>
      </c>
      <c r="B15" s="40" t="s">
        <v>170</v>
      </c>
      <c r="C15" s="125" t="s">
        <v>164</v>
      </c>
      <c r="D15" s="113">
        <v>9</v>
      </c>
      <c r="E15" s="113">
        <v>3</v>
      </c>
      <c r="F15" s="113">
        <v>9</v>
      </c>
      <c r="G15" s="113">
        <v>9</v>
      </c>
      <c r="H15" s="126">
        <v>9</v>
      </c>
      <c r="I15" s="113">
        <v>9</v>
      </c>
      <c r="J15" s="113">
        <v>9</v>
      </c>
      <c r="K15" s="109"/>
    </row>
    <row r="16" spans="1:12" ht="24">
      <c r="A16" s="109"/>
      <c r="B16" s="40" t="s">
        <v>171</v>
      </c>
      <c r="C16" s="125"/>
      <c r="D16" s="113"/>
      <c r="E16" s="113"/>
      <c r="F16" s="113"/>
      <c r="G16" s="113"/>
      <c r="H16" s="126"/>
      <c r="I16" s="113"/>
      <c r="J16" s="113"/>
      <c r="K16" s="109"/>
    </row>
    <row r="17" spans="1:11">
      <c r="A17" s="109"/>
      <c r="B17" s="44"/>
      <c r="C17" s="125"/>
      <c r="D17" s="113"/>
      <c r="E17" s="113"/>
      <c r="F17" s="113"/>
      <c r="G17" s="113"/>
      <c r="H17" s="126"/>
      <c r="I17" s="113"/>
      <c r="J17" s="113"/>
      <c r="K17" s="109"/>
    </row>
    <row r="18" spans="1:11" s="101" customFormat="1">
      <c r="A18" s="109">
        <v>5</v>
      </c>
      <c r="B18" s="100" t="s">
        <v>25</v>
      </c>
      <c r="C18" s="125" t="s">
        <v>166</v>
      </c>
      <c r="D18" s="113">
        <v>9</v>
      </c>
      <c r="E18" s="113">
        <v>3</v>
      </c>
      <c r="F18" s="113">
        <v>9</v>
      </c>
      <c r="G18" s="113">
        <v>9</v>
      </c>
      <c r="H18" s="126">
        <f>H20+H22</f>
        <v>9</v>
      </c>
      <c r="I18" s="113">
        <f>I20+I22</f>
        <v>4.9000000000000004</v>
      </c>
      <c r="J18" s="113">
        <f>J20+J22</f>
        <v>4.9000000000000004</v>
      </c>
      <c r="K18" s="109"/>
    </row>
    <row r="19" spans="1:11" ht="38.25" customHeight="1">
      <c r="A19" s="109"/>
      <c r="B19" s="40" t="s">
        <v>172</v>
      </c>
      <c r="C19" s="125"/>
      <c r="D19" s="113"/>
      <c r="E19" s="113"/>
      <c r="F19" s="113"/>
      <c r="G19" s="113"/>
      <c r="H19" s="126"/>
      <c r="I19" s="113"/>
      <c r="J19" s="113"/>
      <c r="K19" s="109"/>
    </row>
    <row r="20" spans="1:11">
      <c r="A20" s="109">
        <v>6</v>
      </c>
      <c r="B20" s="46" t="s">
        <v>167</v>
      </c>
      <c r="C20" s="43" t="s">
        <v>168</v>
      </c>
      <c r="D20" s="113">
        <v>1</v>
      </c>
      <c r="E20" s="113">
        <v>3</v>
      </c>
      <c r="F20" s="113">
        <v>6</v>
      </c>
      <c r="G20" s="113">
        <v>6</v>
      </c>
      <c r="H20" s="126">
        <v>9</v>
      </c>
      <c r="I20" s="113">
        <v>4.9000000000000004</v>
      </c>
      <c r="J20" s="113">
        <v>4.9000000000000004</v>
      </c>
      <c r="K20" s="109"/>
    </row>
    <row r="21" spans="1:11">
      <c r="A21" s="109"/>
      <c r="B21" s="40" t="s">
        <v>173</v>
      </c>
      <c r="C21" s="43" t="s">
        <v>169</v>
      </c>
      <c r="D21" s="113"/>
      <c r="E21" s="113"/>
      <c r="F21" s="113"/>
      <c r="G21" s="113"/>
      <c r="H21" s="126"/>
      <c r="I21" s="113"/>
      <c r="J21" s="113"/>
      <c r="K21" s="109"/>
    </row>
    <row r="22" spans="1:11">
      <c r="A22" s="109">
        <v>7</v>
      </c>
      <c r="B22" s="46" t="s">
        <v>174</v>
      </c>
      <c r="C22" s="43" t="s">
        <v>168</v>
      </c>
      <c r="D22" s="113">
        <v>8</v>
      </c>
      <c r="E22" s="113">
        <v>3</v>
      </c>
      <c r="F22" s="113">
        <v>3</v>
      </c>
      <c r="G22" s="113">
        <v>3</v>
      </c>
      <c r="H22" s="126">
        <v>0</v>
      </c>
      <c r="I22" s="113">
        <v>0</v>
      </c>
      <c r="J22" s="113">
        <v>0</v>
      </c>
      <c r="K22" s="109"/>
    </row>
    <row r="23" spans="1:11" ht="24">
      <c r="A23" s="109"/>
      <c r="B23" s="40" t="s">
        <v>175</v>
      </c>
      <c r="C23" s="43" t="s">
        <v>169</v>
      </c>
      <c r="D23" s="113"/>
      <c r="E23" s="113"/>
      <c r="F23" s="113"/>
      <c r="G23" s="113"/>
      <c r="H23" s="126"/>
      <c r="I23" s="113"/>
      <c r="J23" s="113"/>
      <c r="K23" s="109"/>
    </row>
    <row r="24" spans="1:11">
      <c r="A24" s="109">
        <v>8</v>
      </c>
      <c r="B24" s="40" t="s">
        <v>176</v>
      </c>
      <c r="C24" s="125" t="s">
        <v>164</v>
      </c>
      <c r="D24" s="116">
        <v>754.2</v>
      </c>
      <c r="E24" s="116">
        <v>229</v>
      </c>
      <c r="F24" s="116">
        <v>304.2</v>
      </c>
      <c r="G24" s="116">
        <v>304.2</v>
      </c>
      <c r="H24" s="127">
        <f>H26</f>
        <v>304.2</v>
      </c>
      <c r="I24" s="116">
        <f>I26</f>
        <v>0</v>
      </c>
      <c r="J24" s="116">
        <f>J26</f>
        <v>0</v>
      </c>
      <c r="K24" s="109"/>
    </row>
    <row r="25" spans="1:11" ht="24">
      <c r="A25" s="109"/>
      <c r="B25" s="40" t="s">
        <v>177</v>
      </c>
      <c r="C25" s="125"/>
      <c r="D25" s="116"/>
      <c r="E25" s="116"/>
      <c r="F25" s="116"/>
      <c r="G25" s="116"/>
      <c r="H25" s="127"/>
      <c r="I25" s="116"/>
      <c r="J25" s="116"/>
      <c r="K25" s="109"/>
    </row>
    <row r="26" spans="1:11" s="101" customFormat="1">
      <c r="A26" s="109">
        <v>9</v>
      </c>
      <c r="B26" s="100" t="s">
        <v>30</v>
      </c>
      <c r="C26" s="125" t="s">
        <v>166</v>
      </c>
      <c r="D26" s="116">
        <v>754.2</v>
      </c>
      <c r="E26" s="116">
        <v>229</v>
      </c>
      <c r="F26" s="116">
        <v>304.2</v>
      </c>
      <c r="G26" s="116">
        <v>304.2</v>
      </c>
      <c r="H26" s="127">
        <f>H28+H30+H32+H34+H36</f>
        <v>304.2</v>
      </c>
      <c r="I26" s="116">
        <f>I28+I30+I32+I34+I36</f>
        <v>0</v>
      </c>
      <c r="J26" s="116">
        <f>J28+J30+J32+J34+J36</f>
        <v>0</v>
      </c>
      <c r="K26" s="120"/>
    </row>
    <row r="27" spans="1:11" ht="36">
      <c r="A27" s="109"/>
      <c r="B27" s="40" t="s">
        <v>178</v>
      </c>
      <c r="C27" s="125"/>
      <c r="D27" s="116"/>
      <c r="E27" s="116"/>
      <c r="F27" s="116"/>
      <c r="G27" s="116"/>
      <c r="H27" s="127"/>
      <c r="I27" s="116"/>
      <c r="J27" s="116"/>
      <c r="K27" s="120"/>
    </row>
    <row r="28" spans="1:11">
      <c r="A28" s="109">
        <v>10</v>
      </c>
      <c r="B28" s="46" t="s">
        <v>167</v>
      </c>
      <c r="C28" s="43" t="s">
        <v>168</v>
      </c>
      <c r="D28" s="113">
        <v>85</v>
      </c>
      <c r="E28" s="113">
        <v>229</v>
      </c>
      <c r="F28" s="113">
        <v>304.2</v>
      </c>
      <c r="G28" s="113">
        <v>304.2</v>
      </c>
      <c r="H28" s="126">
        <v>304.2</v>
      </c>
      <c r="I28" s="113">
        <v>0</v>
      </c>
      <c r="J28" s="113">
        <v>0</v>
      </c>
      <c r="K28" s="113"/>
    </row>
    <row r="29" spans="1:11" ht="36">
      <c r="A29" s="109"/>
      <c r="B29" s="40" t="s">
        <v>32</v>
      </c>
      <c r="C29" s="43" t="s">
        <v>169</v>
      </c>
      <c r="D29" s="113"/>
      <c r="E29" s="113"/>
      <c r="F29" s="113"/>
      <c r="G29" s="113"/>
      <c r="H29" s="126"/>
      <c r="I29" s="113"/>
      <c r="J29" s="113"/>
      <c r="K29" s="113"/>
    </row>
    <row r="30" spans="1:11">
      <c r="A30" s="109">
        <v>11</v>
      </c>
      <c r="B30" s="46" t="s">
        <v>174</v>
      </c>
      <c r="C30" s="43" t="s">
        <v>168</v>
      </c>
      <c r="D30" s="113">
        <v>524.20000000000005</v>
      </c>
      <c r="E30" s="113"/>
      <c r="F30" s="113"/>
      <c r="G30" s="113"/>
      <c r="H30" s="126"/>
      <c r="I30" s="113"/>
      <c r="J30" s="113"/>
      <c r="K30" s="109"/>
    </row>
    <row r="31" spans="1:11" ht="24">
      <c r="A31" s="109"/>
      <c r="B31" s="40" t="s">
        <v>34</v>
      </c>
      <c r="C31" s="43" t="s">
        <v>169</v>
      </c>
      <c r="D31" s="113"/>
      <c r="E31" s="113"/>
      <c r="F31" s="113"/>
      <c r="G31" s="113"/>
      <c r="H31" s="126"/>
      <c r="I31" s="113"/>
      <c r="J31" s="113"/>
      <c r="K31" s="109"/>
    </row>
    <row r="32" spans="1:11">
      <c r="A32" s="109">
        <v>12</v>
      </c>
      <c r="B32" s="46" t="s">
        <v>179</v>
      </c>
      <c r="C32" s="43" t="s">
        <v>168</v>
      </c>
      <c r="D32" s="109">
        <v>130</v>
      </c>
      <c r="E32" s="109"/>
      <c r="F32" s="109"/>
      <c r="G32" s="109"/>
      <c r="H32" s="117"/>
      <c r="I32" s="109"/>
      <c r="J32" s="109"/>
      <c r="K32" s="109"/>
    </row>
    <row r="33" spans="1:11" ht="36">
      <c r="A33" s="109"/>
      <c r="B33" s="40" t="s">
        <v>35</v>
      </c>
      <c r="C33" s="43" t="s">
        <v>169</v>
      </c>
      <c r="D33" s="109"/>
      <c r="E33" s="109"/>
      <c r="F33" s="109"/>
      <c r="G33" s="109"/>
      <c r="H33" s="117"/>
      <c r="I33" s="109"/>
      <c r="J33" s="109"/>
      <c r="K33" s="109"/>
    </row>
    <row r="34" spans="1:11">
      <c r="A34" s="109">
        <v>13</v>
      </c>
      <c r="B34" s="46" t="s">
        <v>180</v>
      </c>
      <c r="C34" s="43" t="s">
        <v>168</v>
      </c>
      <c r="D34" s="109">
        <v>15</v>
      </c>
      <c r="E34" s="109"/>
      <c r="F34" s="109"/>
      <c r="G34" s="109"/>
      <c r="H34" s="117"/>
      <c r="I34" s="109"/>
      <c r="J34" s="109"/>
      <c r="K34" s="109"/>
    </row>
    <row r="35" spans="1:11" ht="24">
      <c r="A35" s="109"/>
      <c r="B35" s="40" t="s">
        <v>181</v>
      </c>
      <c r="C35" s="43" t="s">
        <v>169</v>
      </c>
      <c r="D35" s="109"/>
      <c r="E35" s="109"/>
      <c r="F35" s="109"/>
      <c r="G35" s="109"/>
      <c r="H35" s="117"/>
      <c r="I35" s="109"/>
      <c r="J35" s="109"/>
      <c r="K35" s="109"/>
    </row>
    <row r="36" spans="1:11">
      <c r="A36" s="109">
        <v>13</v>
      </c>
      <c r="B36" s="40" t="s">
        <v>182</v>
      </c>
      <c r="C36" s="125" t="s">
        <v>164</v>
      </c>
      <c r="D36" s="116">
        <f>D38</f>
        <v>127.4</v>
      </c>
      <c r="E36" s="116"/>
      <c r="F36" s="116"/>
      <c r="G36" s="116"/>
      <c r="H36" s="127"/>
      <c r="I36" s="116"/>
      <c r="J36" s="113"/>
      <c r="K36" s="109"/>
    </row>
    <row r="37" spans="1:11" ht="36">
      <c r="A37" s="109"/>
      <c r="B37" s="40" t="s">
        <v>183</v>
      </c>
      <c r="C37" s="125"/>
      <c r="D37" s="116"/>
      <c r="E37" s="116"/>
      <c r="F37" s="116"/>
      <c r="G37" s="116"/>
      <c r="H37" s="127"/>
      <c r="I37" s="116"/>
      <c r="J37" s="113"/>
      <c r="K37" s="109"/>
    </row>
    <row r="38" spans="1:11" s="101" customFormat="1">
      <c r="A38" s="109">
        <v>14</v>
      </c>
      <c r="B38" s="100" t="s">
        <v>149</v>
      </c>
      <c r="C38" s="125" t="s">
        <v>166</v>
      </c>
      <c r="D38" s="116">
        <f>D40+D42+D44</f>
        <v>127.4</v>
      </c>
      <c r="E38" s="116"/>
      <c r="F38" s="116"/>
      <c r="G38" s="116"/>
      <c r="H38" s="127"/>
      <c r="I38" s="116"/>
      <c r="J38" s="113"/>
      <c r="K38" s="109"/>
    </row>
    <row r="39" spans="1:11" ht="48">
      <c r="A39" s="109"/>
      <c r="B39" s="40" t="s">
        <v>40</v>
      </c>
      <c r="C39" s="125"/>
      <c r="D39" s="116"/>
      <c r="E39" s="116"/>
      <c r="F39" s="116"/>
      <c r="G39" s="116"/>
      <c r="H39" s="127"/>
      <c r="I39" s="116"/>
      <c r="J39" s="113"/>
      <c r="K39" s="109"/>
    </row>
    <row r="40" spans="1:11">
      <c r="A40" s="109">
        <v>15</v>
      </c>
      <c r="B40" s="46" t="s">
        <v>167</v>
      </c>
      <c r="C40" s="43" t="s">
        <v>168</v>
      </c>
      <c r="D40" s="113">
        <v>31.2</v>
      </c>
      <c r="E40" s="113"/>
      <c r="F40" s="113"/>
      <c r="G40" s="113"/>
      <c r="H40" s="126"/>
      <c r="I40" s="113"/>
      <c r="J40" s="113"/>
      <c r="K40" s="109"/>
    </row>
    <row r="41" spans="1:11">
      <c r="A41" s="109"/>
      <c r="B41" s="40" t="s">
        <v>42</v>
      </c>
      <c r="C41" s="43" t="s">
        <v>169</v>
      </c>
      <c r="D41" s="113"/>
      <c r="E41" s="113"/>
      <c r="F41" s="113"/>
      <c r="G41" s="113"/>
      <c r="H41" s="126"/>
      <c r="I41" s="113"/>
      <c r="J41" s="113"/>
      <c r="K41" s="109"/>
    </row>
    <row r="42" spans="1:11">
      <c r="A42" s="109">
        <v>16</v>
      </c>
      <c r="B42" s="46" t="s">
        <v>174</v>
      </c>
      <c r="C42" s="43" t="s">
        <v>168</v>
      </c>
      <c r="D42" s="113">
        <v>26.2</v>
      </c>
      <c r="E42" s="113"/>
      <c r="F42" s="113"/>
      <c r="G42" s="113"/>
      <c r="H42" s="126"/>
      <c r="I42" s="113"/>
      <c r="J42" s="113"/>
      <c r="K42" s="109"/>
    </row>
    <row r="43" spans="1:11">
      <c r="A43" s="109"/>
      <c r="B43" s="40" t="s">
        <v>43</v>
      </c>
      <c r="C43" s="43" t="s">
        <v>169</v>
      </c>
      <c r="D43" s="113"/>
      <c r="E43" s="113"/>
      <c r="F43" s="113"/>
      <c r="G43" s="113"/>
      <c r="H43" s="126"/>
      <c r="I43" s="113"/>
      <c r="J43" s="113"/>
      <c r="K43" s="109"/>
    </row>
    <row r="44" spans="1:11">
      <c r="A44" s="109"/>
      <c r="B44" s="46" t="s">
        <v>179</v>
      </c>
      <c r="C44" s="43" t="s">
        <v>168</v>
      </c>
      <c r="D44" s="113">
        <v>70</v>
      </c>
      <c r="E44" s="113"/>
      <c r="F44" s="113"/>
      <c r="G44" s="113"/>
      <c r="H44" s="126"/>
      <c r="I44" s="113"/>
      <c r="J44" s="113"/>
      <c r="K44" s="109"/>
    </row>
    <row r="45" spans="1:11" ht="24">
      <c r="A45" s="109"/>
      <c r="B45" s="40" t="s">
        <v>45</v>
      </c>
      <c r="C45" s="43" t="s">
        <v>169</v>
      </c>
      <c r="D45" s="113"/>
      <c r="E45" s="113"/>
      <c r="F45" s="113"/>
      <c r="G45" s="113"/>
      <c r="H45" s="126"/>
      <c r="I45" s="113"/>
      <c r="J45" s="113"/>
      <c r="K45" s="109"/>
    </row>
    <row r="46" spans="1:11">
      <c r="A46" s="109">
        <v>17</v>
      </c>
      <c r="B46" s="40" t="s">
        <v>184</v>
      </c>
      <c r="C46" s="125" t="s">
        <v>164</v>
      </c>
      <c r="D46" s="116">
        <v>167</v>
      </c>
      <c r="E46" s="116">
        <v>358</v>
      </c>
      <c r="F46" s="116">
        <v>390.9</v>
      </c>
      <c r="G46" s="116">
        <v>1384.9</v>
      </c>
      <c r="H46" s="127">
        <f>H48</f>
        <v>280.10000000000002</v>
      </c>
      <c r="I46" s="116">
        <f>I48</f>
        <v>233.1</v>
      </c>
      <c r="J46" s="116">
        <f>J48</f>
        <v>233.1</v>
      </c>
      <c r="K46" s="109"/>
    </row>
    <row r="47" spans="1:11" ht="24">
      <c r="A47" s="109"/>
      <c r="B47" s="40" t="s">
        <v>185</v>
      </c>
      <c r="C47" s="125"/>
      <c r="D47" s="116"/>
      <c r="E47" s="116"/>
      <c r="F47" s="116"/>
      <c r="G47" s="116"/>
      <c r="H47" s="127"/>
      <c r="I47" s="116"/>
      <c r="J47" s="116"/>
      <c r="K47" s="109"/>
    </row>
    <row r="48" spans="1:11" s="101" customFormat="1">
      <c r="A48" s="109">
        <v>18</v>
      </c>
      <c r="B48" s="100" t="s">
        <v>186</v>
      </c>
      <c r="C48" s="125" t="s">
        <v>166</v>
      </c>
      <c r="D48" s="116">
        <v>167</v>
      </c>
      <c r="E48" s="116">
        <v>358</v>
      </c>
      <c r="F48" s="116">
        <v>390.9</v>
      </c>
      <c r="G48" s="116">
        <v>1384.9</v>
      </c>
      <c r="H48" s="127">
        <f>H50+H52+H54+H56+H58+H60+H64+H66+H71+H74+H78+H82</f>
        <v>280.10000000000002</v>
      </c>
      <c r="I48" s="116">
        <f>I50+I52+I54+I56+I58+I60+I64+I66+I71+I74+I78+I82</f>
        <v>233.1</v>
      </c>
      <c r="J48" s="116">
        <f>J50+J52+J54+J56+J58+J60+J64+J66+J71+J74+J78+J82</f>
        <v>233.1</v>
      </c>
      <c r="K48" s="109"/>
    </row>
    <row r="49" spans="1:11" ht="36">
      <c r="A49" s="109"/>
      <c r="B49" s="40" t="s">
        <v>187</v>
      </c>
      <c r="C49" s="125"/>
      <c r="D49" s="116"/>
      <c r="E49" s="116"/>
      <c r="F49" s="116"/>
      <c r="G49" s="116"/>
      <c r="H49" s="127"/>
      <c r="I49" s="116"/>
      <c r="J49" s="116"/>
      <c r="K49" s="109"/>
    </row>
    <row r="50" spans="1:11">
      <c r="A50" s="109">
        <v>19</v>
      </c>
      <c r="B50" s="46" t="s">
        <v>167</v>
      </c>
      <c r="C50" s="43" t="s">
        <v>168</v>
      </c>
      <c r="D50" s="113">
        <v>64</v>
      </c>
      <c r="E50" s="113">
        <v>172</v>
      </c>
      <c r="F50" s="113">
        <v>147.4</v>
      </c>
      <c r="G50" s="113">
        <v>87.7</v>
      </c>
      <c r="H50" s="126">
        <v>25</v>
      </c>
      <c r="I50" s="113">
        <v>0</v>
      </c>
      <c r="J50" s="113">
        <v>0</v>
      </c>
      <c r="K50" s="109"/>
    </row>
    <row r="51" spans="1:11" ht="36">
      <c r="A51" s="109"/>
      <c r="B51" s="40" t="s">
        <v>49</v>
      </c>
      <c r="C51" s="43" t="s">
        <v>169</v>
      </c>
      <c r="D51" s="113"/>
      <c r="E51" s="113"/>
      <c r="F51" s="113"/>
      <c r="G51" s="113"/>
      <c r="H51" s="126"/>
      <c r="I51" s="113"/>
      <c r="J51" s="113"/>
      <c r="K51" s="109"/>
    </row>
    <row r="52" spans="1:11">
      <c r="A52" s="109">
        <v>20</v>
      </c>
      <c r="B52" s="46" t="s">
        <v>174</v>
      </c>
      <c r="C52" s="43" t="s">
        <v>168</v>
      </c>
      <c r="D52" s="113">
        <v>1.8</v>
      </c>
      <c r="E52" s="113">
        <v>4.2</v>
      </c>
      <c r="F52" s="113">
        <v>5</v>
      </c>
      <c r="G52" s="113">
        <v>11.8</v>
      </c>
      <c r="H52" s="126"/>
      <c r="I52" s="113"/>
      <c r="J52" s="113"/>
      <c r="K52" s="109"/>
    </row>
    <row r="53" spans="1:11" ht="36">
      <c r="A53" s="109"/>
      <c r="B53" s="40" t="s">
        <v>188</v>
      </c>
      <c r="C53" s="43" t="s">
        <v>169</v>
      </c>
      <c r="D53" s="113"/>
      <c r="E53" s="113"/>
      <c r="F53" s="113"/>
      <c r="G53" s="113"/>
      <c r="H53" s="126"/>
      <c r="I53" s="113"/>
      <c r="J53" s="113"/>
      <c r="K53" s="109"/>
    </row>
    <row r="54" spans="1:11">
      <c r="A54" s="109">
        <v>21</v>
      </c>
      <c r="B54" s="46" t="s">
        <v>179</v>
      </c>
      <c r="C54" s="43" t="s">
        <v>168</v>
      </c>
      <c r="D54" s="113" t="s">
        <v>21</v>
      </c>
      <c r="E54" s="113">
        <v>4.5</v>
      </c>
      <c r="F54" s="113">
        <v>12.4</v>
      </c>
      <c r="G54" s="113">
        <v>319.60000000000002</v>
      </c>
      <c r="H54" s="126">
        <v>0</v>
      </c>
      <c r="I54" s="113">
        <v>0</v>
      </c>
      <c r="J54" s="113">
        <v>0</v>
      </c>
      <c r="K54" s="109"/>
    </row>
    <row r="55" spans="1:11">
      <c r="A55" s="109"/>
      <c r="B55" s="40" t="s">
        <v>52</v>
      </c>
      <c r="C55" s="43" t="s">
        <v>169</v>
      </c>
      <c r="D55" s="113"/>
      <c r="E55" s="113"/>
      <c r="F55" s="113"/>
      <c r="G55" s="113"/>
      <c r="H55" s="126"/>
      <c r="I55" s="113"/>
      <c r="J55" s="113"/>
      <c r="K55" s="109"/>
    </row>
    <row r="56" spans="1:11">
      <c r="A56" s="109">
        <v>22</v>
      </c>
      <c r="B56" s="46" t="s">
        <v>180</v>
      </c>
      <c r="C56" s="43" t="s">
        <v>168</v>
      </c>
      <c r="D56" s="113">
        <v>69.099999999999994</v>
      </c>
      <c r="E56" s="113">
        <v>21.5</v>
      </c>
      <c r="F56" s="113">
        <v>21.1</v>
      </c>
      <c r="G56" s="113">
        <v>315.2</v>
      </c>
      <c r="H56" s="126">
        <v>33.1</v>
      </c>
      <c r="I56" s="113">
        <v>10</v>
      </c>
      <c r="J56" s="113">
        <v>10</v>
      </c>
      <c r="K56" s="109"/>
    </row>
    <row r="57" spans="1:11" ht="36">
      <c r="A57" s="109"/>
      <c r="B57" s="40" t="s">
        <v>54</v>
      </c>
      <c r="C57" s="43" t="s">
        <v>169</v>
      </c>
      <c r="D57" s="113"/>
      <c r="E57" s="113"/>
      <c r="F57" s="113"/>
      <c r="G57" s="113"/>
      <c r="H57" s="126"/>
      <c r="I57" s="113"/>
      <c r="J57" s="113"/>
      <c r="K57" s="109"/>
    </row>
    <row r="58" spans="1:11">
      <c r="A58" s="109">
        <v>23</v>
      </c>
      <c r="B58" s="40" t="s">
        <v>189</v>
      </c>
      <c r="C58" s="43" t="s">
        <v>168</v>
      </c>
      <c r="D58" s="113">
        <v>26.1</v>
      </c>
      <c r="E58" s="113">
        <v>10.1</v>
      </c>
      <c r="F58" s="113">
        <v>7</v>
      </c>
      <c r="G58" s="113">
        <v>21</v>
      </c>
      <c r="H58" s="126">
        <v>27</v>
      </c>
      <c r="I58" s="113">
        <v>26</v>
      </c>
      <c r="J58" s="113">
        <v>26</v>
      </c>
      <c r="K58" s="109"/>
    </row>
    <row r="59" spans="1:11" ht="24">
      <c r="A59" s="109"/>
      <c r="B59" s="40" t="s">
        <v>190</v>
      </c>
      <c r="C59" s="43" t="s">
        <v>169</v>
      </c>
      <c r="D59" s="113"/>
      <c r="E59" s="113"/>
      <c r="F59" s="113"/>
      <c r="G59" s="113"/>
      <c r="H59" s="126"/>
      <c r="I59" s="113"/>
      <c r="J59" s="113"/>
      <c r="K59" s="109"/>
    </row>
    <row r="60" spans="1:11">
      <c r="A60" s="109">
        <v>24</v>
      </c>
      <c r="B60" s="40" t="s">
        <v>191</v>
      </c>
      <c r="C60" s="43" t="s">
        <v>168</v>
      </c>
      <c r="D60" s="113">
        <v>6</v>
      </c>
      <c r="E60" s="113">
        <v>11.5</v>
      </c>
      <c r="F60" s="113">
        <v>10</v>
      </c>
      <c r="G60" s="113"/>
      <c r="H60" s="126">
        <v>25</v>
      </c>
      <c r="I60" s="113">
        <v>0</v>
      </c>
      <c r="J60" s="113">
        <v>0</v>
      </c>
      <c r="K60" s="109"/>
    </row>
    <row r="61" spans="1:11">
      <c r="A61" s="109"/>
      <c r="B61" s="40" t="s">
        <v>55</v>
      </c>
      <c r="C61" s="43" t="s">
        <v>169</v>
      </c>
      <c r="D61" s="113"/>
      <c r="E61" s="113"/>
      <c r="F61" s="113"/>
      <c r="G61" s="113"/>
      <c r="H61" s="126"/>
      <c r="I61" s="113"/>
      <c r="J61" s="113"/>
      <c r="K61" s="109"/>
    </row>
    <row r="62" spans="1:11">
      <c r="A62" s="109"/>
      <c r="B62" s="40"/>
      <c r="C62" s="54"/>
      <c r="D62" s="113"/>
      <c r="E62" s="113"/>
      <c r="F62" s="113"/>
      <c r="G62" s="113"/>
      <c r="H62" s="126"/>
      <c r="I62" s="113"/>
      <c r="J62" s="113"/>
      <c r="K62" s="109"/>
    </row>
    <row r="63" spans="1:11">
      <c r="A63" s="109"/>
      <c r="B63" s="40"/>
      <c r="C63" s="54"/>
      <c r="D63" s="113"/>
      <c r="E63" s="113"/>
      <c r="F63" s="113"/>
      <c r="G63" s="113"/>
      <c r="H63" s="126"/>
      <c r="I63" s="113"/>
      <c r="J63" s="113"/>
      <c r="K63" s="109"/>
    </row>
    <row r="64" spans="1:11">
      <c r="A64" s="40"/>
      <c r="B64" s="40" t="s">
        <v>192</v>
      </c>
      <c r="C64" s="43" t="s">
        <v>168</v>
      </c>
      <c r="D64" s="113"/>
      <c r="E64" s="109">
        <v>10.199999999999999</v>
      </c>
      <c r="F64" s="113"/>
      <c r="G64" s="113"/>
      <c r="H64" s="126"/>
      <c r="I64" s="113"/>
      <c r="J64" s="113"/>
      <c r="K64" s="109"/>
    </row>
    <row r="65" spans="1:11" ht="36">
      <c r="A65" s="40">
        <v>25</v>
      </c>
      <c r="B65" s="40" t="s">
        <v>193</v>
      </c>
      <c r="C65" s="43" t="s">
        <v>169</v>
      </c>
      <c r="D65" s="113"/>
      <c r="E65" s="109"/>
      <c r="F65" s="113"/>
      <c r="G65" s="113"/>
      <c r="H65" s="126"/>
      <c r="I65" s="113"/>
      <c r="J65" s="113"/>
      <c r="K65" s="109"/>
    </row>
    <row r="66" spans="1:11">
      <c r="A66" s="109">
        <v>26</v>
      </c>
      <c r="B66" s="40" t="s">
        <v>194</v>
      </c>
      <c r="C66" s="43" t="s">
        <v>168</v>
      </c>
      <c r="D66" s="113"/>
      <c r="E66" s="113">
        <v>130.5</v>
      </c>
      <c r="F66" s="113"/>
      <c r="G66" s="113"/>
      <c r="H66" s="126"/>
      <c r="I66" s="113"/>
      <c r="J66" s="113"/>
      <c r="K66" s="109"/>
    </row>
    <row r="67" spans="1:11">
      <c r="A67" s="109"/>
      <c r="B67" s="40" t="s">
        <v>66</v>
      </c>
      <c r="C67" s="43" t="s">
        <v>169</v>
      </c>
      <c r="D67" s="113"/>
      <c r="E67" s="113"/>
      <c r="F67" s="113"/>
      <c r="G67" s="113"/>
      <c r="H67" s="126"/>
      <c r="I67" s="113"/>
      <c r="J67" s="113"/>
      <c r="K67" s="109"/>
    </row>
    <row r="68" spans="1:11">
      <c r="A68" s="109"/>
      <c r="B68" s="40"/>
      <c r="C68" s="54"/>
      <c r="D68" s="113"/>
      <c r="E68" s="113"/>
      <c r="F68" s="113"/>
      <c r="G68" s="113"/>
      <c r="H68" s="126"/>
      <c r="I68" s="113"/>
      <c r="J68" s="113"/>
      <c r="K68" s="109"/>
    </row>
    <row r="69" spans="1:11">
      <c r="A69" s="109"/>
      <c r="B69" s="40"/>
      <c r="C69" s="54"/>
      <c r="D69" s="113"/>
      <c r="E69" s="113"/>
      <c r="F69" s="113"/>
      <c r="G69" s="113"/>
      <c r="H69" s="126"/>
      <c r="I69" s="113"/>
      <c r="J69" s="113"/>
      <c r="K69" s="109"/>
    </row>
    <row r="70" spans="1:11">
      <c r="A70" s="109"/>
      <c r="B70" s="40"/>
      <c r="C70" s="54"/>
      <c r="D70" s="113"/>
      <c r="E70" s="113"/>
      <c r="F70" s="113"/>
      <c r="G70" s="113"/>
      <c r="H70" s="126"/>
      <c r="I70" s="113"/>
      <c r="J70" s="113"/>
      <c r="K70" s="109"/>
    </row>
    <row r="71" spans="1:11">
      <c r="A71" s="109">
        <v>27</v>
      </c>
      <c r="B71" s="40" t="s">
        <v>195</v>
      </c>
      <c r="C71" s="43" t="s">
        <v>168</v>
      </c>
      <c r="D71" s="113"/>
      <c r="E71" s="113"/>
      <c r="F71" s="113">
        <v>100</v>
      </c>
      <c r="G71" s="113">
        <v>366.3</v>
      </c>
      <c r="H71" s="126"/>
      <c r="I71" s="113"/>
      <c r="J71" s="113"/>
      <c r="K71" s="109"/>
    </row>
    <row r="72" spans="1:11" ht="24">
      <c r="A72" s="109"/>
      <c r="B72" s="40" t="s">
        <v>62</v>
      </c>
      <c r="C72" s="43" t="s">
        <v>169</v>
      </c>
      <c r="D72" s="113"/>
      <c r="E72" s="113"/>
      <c r="F72" s="113"/>
      <c r="G72" s="113"/>
      <c r="H72" s="126"/>
      <c r="I72" s="113"/>
      <c r="J72" s="113"/>
      <c r="K72" s="109"/>
    </row>
    <row r="73" spans="1:11">
      <c r="A73" s="109"/>
      <c r="B73" s="40"/>
      <c r="C73" s="54"/>
      <c r="D73" s="113"/>
      <c r="E73" s="113"/>
      <c r="F73" s="113"/>
      <c r="G73" s="113"/>
      <c r="H73" s="126"/>
      <c r="I73" s="113"/>
      <c r="J73" s="113"/>
      <c r="K73" s="109"/>
    </row>
    <row r="74" spans="1:11">
      <c r="A74" s="109">
        <v>28</v>
      </c>
      <c r="B74" s="40" t="s">
        <v>196</v>
      </c>
      <c r="C74" s="43" t="s">
        <v>168</v>
      </c>
      <c r="D74" s="113"/>
      <c r="E74" s="113"/>
      <c r="F74" s="113">
        <v>33</v>
      </c>
      <c r="G74" s="113">
        <v>197.1</v>
      </c>
      <c r="H74" s="128">
        <v>170</v>
      </c>
      <c r="I74" s="113">
        <v>197.1</v>
      </c>
      <c r="J74" s="113">
        <v>197.1</v>
      </c>
      <c r="K74" s="109"/>
    </row>
    <row r="75" spans="1:11">
      <c r="A75" s="109"/>
      <c r="B75" s="40"/>
      <c r="C75" s="43" t="s">
        <v>169</v>
      </c>
      <c r="D75" s="113"/>
      <c r="E75" s="113"/>
      <c r="F75" s="113"/>
      <c r="G75" s="113"/>
      <c r="H75" s="128"/>
      <c r="I75" s="113"/>
      <c r="J75" s="113"/>
      <c r="K75" s="109"/>
    </row>
    <row r="76" spans="1:11">
      <c r="A76" s="109"/>
      <c r="B76" s="40" t="s">
        <v>197</v>
      </c>
      <c r="C76" s="54"/>
      <c r="D76" s="113"/>
      <c r="E76" s="113"/>
      <c r="F76" s="113"/>
      <c r="G76" s="113"/>
      <c r="H76" s="128"/>
      <c r="I76" s="113"/>
      <c r="J76" s="113"/>
      <c r="K76" s="109"/>
    </row>
    <row r="77" spans="1:11">
      <c r="A77" s="109"/>
      <c r="B77" s="40"/>
      <c r="C77" s="54"/>
      <c r="D77" s="113"/>
      <c r="E77" s="113"/>
      <c r="F77" s="113"/>
      <c r="G77" s="113"/>
      <c r="H77" s="128"/>
      <c r="I77" s="113"/>
      <c r="J77" s="113"/>
      <c r="K77" s="109"/>
    </row>
    <row r="78" spans="1:11">
      <c r="A78" s="109">
        <v>29</v>
      </c>
      <c r="B78" s="40" t="s">
        <v>198</v>
      </c>
      <c r="C78" s="43" t="s">
        <v>168</v>
      </c>
      <c r="D78" s="113"/>
      <c r="E78" s="113"/>
      <c r="F78" s="113">
        <v>55</v>
      </c>
      <c r="G78" s="113">
        <v>14.2</v>
      </c>
      <c r="H78" s="126"/>
      <c r="I78" s="113"/>
      <c r="J78" s="113"/>
      <c r="K78" s="109"/>
    </row>
    <row r="79" spans="1:11">
      <c r="A79" s="109"/>
      <c r="B79" s="40" t="s">
        <v>199</v>
      </c>
      <c r="C79" s="43" t="s">
        <v>169</v>
      </c>
      <c r="D79" s="113"/>
      <c r="E79" s="113"/>
      <c r="F79" s="113"/>
      <c r="G79" s="113"/>
      <c r="H79" s="126"/>
      <c r="I79" s="113"/>
      <c r="J79" s="113"/>
      <c r="K79" s="109"/>
    </row>
    <row r="80" spans="1:11">
      <c r="A80" s="109"/>
      <c r="B80" s="40"/>
      <c r="C80" s="54"/>
      <c r="D80" s="113"/>
      <c r="E80" s="113"/>
      <c r="F80" s="113"/>
      <c r="G80" s="113"/>
      <c r="H80" s="126"/>
      <c r="I80" s="113"/>
      <c r="J80" s="113"/>
      <c r="K80" s="109"/>
    </row>
    <row r="81" spans="1:11">
      <c r="A81" s="109"/>
      <c r="B81" s="40"/>
      <c r="C81" s="54"/>
      <c r="D81" s="113"/>
      <c r="E81" s="113"/>
      <c r="F81" s="113"/>
      <c r="G81" s="113"/>
      <c r="H81" s="126"/>
      <c r="I81" s="113"/>
      <c r="J81" s="113"/>
      <c r="K81" s="109"/>
    </row>
    <row r="82" spans="1:11">
      <c r="A82" s="109">
        <v>30</v>
      </c>
      <c r="B82" s="40" t="s">
        <v>200</v>
      </c>
      <c r="C82" s="43" t="s">
        <v>168</v>
      </c>
      <c r="D82" s="113"/>
      <c r="E82" s="113"/>
      <c r="F82" s="113"/>
      <c r="G82" s="120">
        <v>52</v>
      </c>
      <c r="H82" s="126"/>
      <c r="I82" s="113"/>
      <c r="J82" s="113"/>
      <c r="K82" s="109"/>
    </row>
    <row r="83" spans="1:11">
      <c r="A83" s="109"/>
      <c r="B83" s="40"/>
      <c r="C83" s="43" t="s">
        <v>169</v>
      </c>
      <c r="D83" s="113"/>
      <c r="E83" s="113"/>
      <c r="F83" s="113"/>
      <c r="G83" s="120"/>
      <c r="H83" s="126"/>
      <c r="I83" s="113"/>
      <c r="J83" s="113"/>
      <c r="K83" s="109"/>
    </row>
    <row r="84" spans="1:11" ht="24">
      <c r="A84" s="109"/>
      <c r="B84" s="40" t="s">
        <v>201</v>
      </c>
      <c r="C84" s="54"/>
      <c r="D84" s="113"/>
      <c r="E84" s="113"/>
      <c r="F84" s="113"/>
      <c r="G84" s="120"/>
      <c r="H84" s="126"/>
      <c r="I84" s="113"/>
      <c r="J84" s="113"/>
      <c r="K84" s="109"/>
    </row>
    <row r="85" spans="1:11">
      <c r="A85" s="109">
        <v>31</v>
      </c>
      <c r="B85" s="40" t="s">
        <v>202</v>
      </c>
      <c r="C85" s="125" t="s">
        <v>164</v>
      </c>
      <c r="D85" s="116">
        <v>31</v>
      </c>
      <c r="E85" s="116"/>
      <c r="F85" s="116"/>
      <c r="G85" s="116">
        <v>11</v>
      </c>
      <c r="H85" s="127">
        <f>H88</f>
        <v>10</v>
      </c>
      <c r="I85" s="116">
        <f>I88</f>
        <v>0.5</v>
      </c>
      <c r="J85" s="116">
        <f>J88</f>
        <v>0.5</v>
      </c>
      <c r="K85" s="109"/>
    </row>
    <row r="86" spans="1:11" ht="24">
      <c r="A86" s="109"/>
      <c r="B86" s="40" t="s">
        <v>203</v>
      </c>
      <c r="C86" s="125"/>
      <c r="D86" s="116"/>
      <c r="E86" s="116"/>
      <c r="F86" s="116"/>
      <c r="G86" s="116"/>
      <c r="H86" s="127"/>
      <c r="I86" s="116"/>
      <c r="J86" s="116"/>
      <c r="K86" s="109"/>
    </row>
    <row r="87" spans="1:11">
      <c r="A87" s="109"/>
      <c r="B87" s="41"/>
      <c r="C87" s="125"/>
      <c r="D87" s="116"/>
      <c r="E87" s="116"/>
      <c r="F87" s="116"/>
      <c r="G87" s="116"/>
      <c r="H87" s="127"/>
      <c r="I87" s="116"/>
      <c r="J87" s="116"/>
      <c r="K87" s="109"/>
    </row>
    <row r="88" spans="1:11" s="101" customFormat="1">
      <c r="A88" s="109">
        <v>32</v>
      </c>
      <c r="B88" s="100" t="s">
        <v>204</v>
      </c>
      <c r="C88" s="125" t="s">
        <v>166</v>
      </c>
      <c r="D88" s="116">
        <v>31</v>
      </c>
      <c r="E88" s="116"/>
      <c r="F88" s="116"/>
      <c r="G88" s="116">
        <v>11</v>
      </c>
      <c r="H88" s="127">
        <f>H90+H92</f>
        <v>10</v>
      </c>
      <c r="I88" s="116">
        <f>I90+I92</f>
        <v>0.5</v>
      </c>
      <c r="J88" s="116">
        <f>J90+J92</f>
        <v>0.5</v>
      </c>
      <c r="K88" s="109"/>
    </row>
    <row r="89" spans="1:11" ht="36">
      <c r="A89" s="109"/>
      <c r="B89" s="40" t="s">
        <v>205</v>
      </c>
      <c r="C89" s="125"/>
      <c r="D89" s="116"/>
      <c r="E89" s="116"/>
      <c r="F89" s="116"/>
      <c r="G89" s="116"/>
      <c r="H89" s="127"/>
      <c r="I89" s="116"/>
      <c r="J89" s="116"/>
      <c r="K89" s="109"/>
    </row>
    <row r="90" spans="1:11">
      <c r="A90" s="109">
        <v>33</v>
      </c>
      <c r="B90" s="40" t="s">
        <v>167</v>
      </c>
      <c r="C90" s="43" t="s">
        <v>168</v>
      </c>
      <c r="D90" s="113">
        <v>31</v>
      </c>
      <c r="E90" s="113"/>
      <c r="F90" s="113"/>
      <c r="G90" s="113">
        <v>11</v>
      </c>
      <c r="H90" s="126">
        <v>10</v>
      </c>
      <c r="I90" s="113">
        <v>0.5</v>
      </c>
      <c r="J90" s="113">
        <v>0.5</v>
      </c>
      <c r="K90" s="109"/>
    </row>
    <row r="91" spans="1:11" ht="48">
      <c r="A91" s="109"/>
      <c r="B91" s="40" t="s">
        <v>77</v>
      </c>
      <c r="C91" s="43" t="s">
        <v>169</v>
      </c>
      <c r="D91" s="113"/>
      <c r="E91" s="113"/>
      <c r="F91" s="113"/>
      <c r="G91" s="113"/>
      <c r="H91" s="126"/>
      <c r="I91" s="113"/>
      <c r="J91" s="113"/>
      <c r="K91" s="109"/>
    </row>
    <row r="92" spans="1:11">
      <c r="A92" s="109">
        <v>34</v>
      </c>
      <c r="B92" s="40" t="s">
        <v>206</v>
      </c>
      <c r="C92" s="125" t="s">
        <v>164</v>
      </c>
      <c r="D92" s="116">
        <v>0.5</v>
      </c>
      <c r="E92" s="120"/>
      <c r="F92" s="120"/>
      <c r="G92" s="120"/>
      <c r="H92" s="122"/>
      <c r="I92" s="120"/>
      <c r="J92" s="120"/>
      <c r="K92" s="109"/>
    </row>
    <row r="93" spans="1:11" ht="60">
      <c r="A93" s="109"/>
      <c r="B93" s="40" t="s">
        <v>207</v>
      </c>
      <c r="C93" s="125"/>
      <c r="D93" s="116"/>
      <c r="E93" s="120"/>
      <c r="F93" s="120"/>
      <c r="G93" s="120"/>
      <c r="H93" s="122"/>
      <c r="I93" s="120"/>
      <c r="J93" s="120"/>
      <c r="K93" s="109"/>
    </row>
    <row r="94" spans="1:11">
      <c r="A94" s="109"/>
      <c r="B94" s="41"/>
      <c r="C94" s="125"/>
      <c r="D94" s="116"/>
      <c r="E94" s="120"/>
      <c r="F94" s="120"/>
      <c r="G94" s="120"/>
      <c r="H94" s="122"/>
      <c r="I94" s="120"/>
      <c r="J94" s="120"/>
      <c r="K94" s="109"/>
    </row>
    <row r="95" spans="1:11" s="101" customFormat="1">
      <c r="A95" s="109">
        <v>35</v>
      </c>
      <c r="B95" s="100" t="s">
        <v>208</v>
      </c>
      <c r="C95" s="125" t="s">
        <v>166</v>
      </c>
      <c r="D95" s="116">
        <v>0.5</v>
      </c>
      <c r="E95" s="120"/>
      <c r="F95" s="120"/>
      <c r="G95" s="120"/>
      <c r="H95" s="122"/>
      <c r="I95" s="120"/>
      <c r="J95" s="120"/>
      <c r="K95" s="109"/>
    </row>
    <row r="96" spans="1:11" ht="36">
      <c r="A96" s="109"/>
      <c r="B96" s="40" t="s">
        <v>209</v>
      </c>
      <c r="C96" s="125"/>
      <c r="D96" s="116"/>
      <c r="E96" s="120"/>
      <c r="F96" s="120"/>
      <c r="G96" s="120"/>
      <c r="H96" s="122"/>
      <c r="I96" s="120"/>
      <c r="J96" s="120"/>
      <c r="K96" s="109"/>
    </row>
    <row r="97" spans="1:11">
      <c r="A97" s="109">
        <v>36</v>
      </c>
      <c r="B97" s="40" t="s">
        <v>167</v>
      </c>
      <c r="C97" s="43" t="s">
        <v>168</v>
      </c>
      <c r="D97" s="113">
        <v>0.5</v>
      </c>
      <c r="E97" s="109"/>
      <c r="F97" s="109"/>
      <c r="G97" s="109"/>
      <c r="H97" s="117"/>
      <c r="I97" s="109"/>
      <c r="J97" s="109"/>
      <c r="K97" s="109"/>
    </row>
    <row r="98" spans="1:11" ht="60">
      <c r="A98" s="109"/>
      <c r="B98" s="47" t="s">
        <v>83</v>
      </c>
      <c r="C98" s="43" t="s">
        <v>169</v>
      </c>
      <c r="D98" s="113"/>
      <c r="E98" s="109"/>
      <c r="F98" s="109"/>
      <c r="G98" s="109"/>
      <c r="H98" s="117"/>
      <c r="I98" s="109"/>
      <c r="J98" s="109"/>
      <c r="K98" s="109"/>
    </row>
    <row r="99" spans="1:11">
      <c r="A99" s="109"/>
      <c r="B99" s="40"/>
      <c r="C99" s="54"/>
      <c r="D99" s="113"/>
      <c r="E99" s="109"/>
      <c r="F99" s="109"/>
      <c r="G99" s="109"/>
      <c r="H99" s="117"/>
      <c r="I99" s="109"/>
      <c r="J99" s="109"/>
      <c r="K99" s="109"/>
    </row>
    <row r="100" spans="1:11">
      <c r="A100" s="109">
        <v>37</v>
      </c>
      <c r="B100" s="40" t="s">
        <v>210</v>
      </c>
      <c r="C100" s="125" t="s">
        <v>164</v>
      </c>
      <c r="D100" s="116">
        <v>54.5</v>
      </c>
      <c r="E100" s="120">
        <v>1336.8</v>
      </c>
      <c r="F100" s="120">
        <v>1484.5</v>
      </c>
      <c r="G100" s="120">
        <v>1707.2</v>
      </c>
      <c r="H100" s="122">
        <f>H103</f>
        <v>1608.2</v>
      </c>
      <c r="I100" s="120">
        <f>I103</f>
        <v>1326.5000000000002</v>
      </c>
      <c r="J100" s="120">
        <f>J103</f>
        <v>1326.5000000000002</v>
      </c>
      <c r="K100" s="116"/>
    </row>
    <row r="101" spans="1:11" ht="48">
      <c r="A101" s="109"/>
      <c r="B101" s="40" t="s">
        <v>211</v>
      </c>
      <c r="C101" s="125"/>
      <c r="D101" s="116"/>
      <c r="E101" s="120"/>
      <c r="F101" s="120"/>
      <c r="G101" s="120"/>
      <c r="H101" s="122"/>
      <c r="I101" s="120"/>
      <c r="J101" s="120"/>
      <c r="K101" s="116"/>
    </row>
    <row r="102" spans="1:11">
      <c r="A102" s="109"/>
      <c r="B102" s="44"/>
      <c r="C102" s="125"/>
      <c r="D102" s="116"/>
      <c r="E102" s="120"/>
      <c r="F102" s="120"/>
      <c r="G102" s="120"/>
      <c r="H102" s="122"/>
      <c r="I102" s="120"/>
      <c r="J102" s="120"/>
      <c r="K102" s="116"/>
    </row>
    <row r="103" spans="1:11" s="101" customFormat="1">
      <c r="A103" s="109">
        <v>38</v>
      </c>
      <c r="B103" s="100" t="s">
        <v>84</v>
      </c>
      <c r="C103" s="125" t="s">
        <v>166</v>
      </c>
      <c r="D103" s="116">
        <v>54.5</v>
      </c>
      <c r="E103" s="120">
        <v>1336.8</v>
      </c>
      <c r="F103" s="120">
        <v>1484.5</v>
      </c>
      <c r="G103" s="120">
        <v>1707.2</v>
      </c>
      <c r="H103" s="122">
        <f>H105+H107+H109+H112+H114</f>
        <v>1608.2</v>
      </c>
      <c r="I103" s="120">
        <f>I105+I107+I109+I112+I114</f>
        <v>1326.5000000000002</v>
      </c>
      <c r="J103" s="120">
        <f>J105+J107+J109+J112+J114</f>
        <v>1326.5000000000002</v>
      </c>
      <c r="K103" s="116"/>
    </row>
    <row r="104" spans="1:11" ht="60">
      <c r="A104" s="109"/>
      <c r="B104" s="40" t="s">
        <v>85</v>
      </c>
      <c r="C104" s="125"/>
      <c r="D104" s="116"/>
      <c r="E104" s="120"/>
      <c r="F104" s="120"/>
      <c r="G104" s="120"/>
      <c r="H104" s="122"/>
      <c r="I104" s="120"/>
      <c r="J104" s="120"/>
      <c r="K104" s="116"/>
    </row>
    <row r="105" spans="1:11">
      <c r="A105" s="109">
        <v>39</v>
      </c>
      <c r="B105" s="40" t="s">
        <v>167</v>
      </c>
      <c r="C105" s="43" t="s">
        <v>168</v>
      </c>
      <c r="D105" s="113">
        <v>9.6</v>
      </c>
      <c r="E105" s="109">
        <v>18</v>
      </c>
      <c r="F105" s="109">
        <v>9.9</v>
      </c>
      <c r="G105" s="109"/>
      <c r="H105" s="117">
        <v>10</v>
      </c>
      <c r="I105" s="109">
        <v>0</v>
      </c>
      <c r="J105" s="109">
        <v>0</v>
      </c>
      <c r="K105" s="116"/>
    </row>
    <row r="106" spans="1:11" ht="60">
      <c r="A106" s="109"/>
      <c r="B106" s="40" t="s">
        <v>212</v>
      </c>
      <c r="C106" s="43" t="s">
        <v>169</v>
      </c>
      <c r="D106" s="113"/>
      <c r="E106" s="109"/>
      <c r="F106" s="109"/>
      <c r="G106" s="109"/>
      <c r="H106" s="117"/>
      <c r="I106" s="109"/>
      <c r="J106" s="109"/>
      <c r="K106" s="116"/>
    </row>
    <row r="107" spans="1:11">
      <c r="A107" s="109">
        <v>40</v>
      </c>
      <c r="B107" s="40" t="s">
        <v>174</v>
      </c>
      <c r="C107" s="43" t="s">
        <v>168</v>
      </c>
      <c r="D107" s="113">
        <v>32.4</v>
      </c>
      <c r="E107" s="109">
        <v>35.700000000000003</v>
      </c>
      <c r="F107" s="109">
        <v>39.299999999999997</v>
      </c>
      <c r="G107" s="109">
        <v>40</v>
      </c>
      <c r="H107" s="117">
        <v>16</v>
      </c>
      <c r="I107" s="109">
        <v>5.4</v>
      </c>
      <c r="J107" s="109">
        <v>5.4</v>
      </c>
      <c r="K107" s="116"/>
    </row>
    <row r="108" spans="1:11" ht="24">
      <c r="A108" s="109"/>
      <c r="B108" s="40" t="s">
        <v>90</v>
      </c>
      <c r="C108" s="43" t="s">
        <v>169</v>
      </c>
      <c r="D108" s="113"/>
      <c r="E108" s="109"/>
      <c r="F108" s="109"/>
      <c r="G108" s="109"/>
      <c r="H108" s="117"/>
      <c r="I108" s="109"/>
      <c r="J108" s="109"/>
      <c r="K108" s="116"/>
    </row>
    <row r="109" spans="1:11">
      <c r="A109" s="109">
        <v>41</v>
      </c>
      <c r="B109" s="40" t="s">
        <v>179</v>
      </c>
      <c r="C109" s="43" t="s">
        <v>168</v>
      </c>
      <c r="D109" s="113">
        <v>12.5</v>
      </c>
      <c r="E109" s="109">
        <v>12.5</v>
      </c>
      <c r="F109" s="109">
        <v>12.5</v>
      </c>
      <c r="G109" s="109">
        <v>13</v>
      </c>
      <c r="H109" s="117">
        <v>13</v>
      </c>
      <c r="I109" s="109">
        <v>0</v>
      </c>
      <c r="J109" s="109">
        <v>0</v>
      </c>
      <c r="K109" s="116"/>
    </row>
    <row r="110" spans="1:11" ht="24">
      <c r="A110" s="109"/>
      <c r="B110" s="40" t="s">
        <v>94</v>
      </c>
      <c r="C110" s="43" t="s">
        <v>169</v>
      </c>
      <c r="D110" s="113"/>
      <c r="E110" s="109"/>
      <c r="F110" s="109"/>
      <c r="G110" s="109"/>
      <c r="H110" s="117"/>
      <c r="I110" s="109"/>
      <c r="J110" s="109"/>
      <c r="K110" s="116"/>
    </row>
    <row r="111" spans="1:11">
      <c r="A111" s="109"/>
      <c r="B111" s="40"/>
      <c r="C111" s="54"/>
      <c r="D111" s="113"/>
      <c r="E111" s="109"/>
      <c r="F111" s="109"/>
      <c r="G111" s="109"/>
      <c r="H111" s="117"/>
      <c r="I111" s="109"/>
      <c r="J111" s="109"/>
      <c r="K111" s="116"/>
    </row>
    <row r="112" spans="1:11">
      <c r="A112" s="109">
        <v>42</v>
      </c>
      <c r="B112" s="40" t="s">
        <v>180</v>
      </c>
      <c r="C112" s="43" t="s">
        <v>168</v>
      </c>
      <c r="D112" s="113"/>
      <c r="E112" s="109">
        <v>699.9</v>
      </c>
      <c r="F112" s="109">
        <v>869.7</v>
      </c>
      <c r="G112" s="109">
        <v>1045.7</v>
      </c>
      <c r="H112" s="117">
        <v>1082.4000000000001</v>
      </c>
      <c r="I112" s="109">
        <v>1082.4000000000001</v>
      </c>
      <c r="J112" s="109">
        <v>1082.4000000000001</v>
      </c>
      <c r="K112" s="116"/>
    </row>
    <row r="113" spans="1:11" ht="60">
      <c r="A113" s="109"/>
      <c r="B113" s="40" t="s">
        <v>98</v>
      </c>
      <c r="C113" s="43" t="s">
        <v>169</v>
      </c>
      <c r="D113" s="113"/>
      <c r="E113" s="109"/>
      <c r="F113" s="109"/>
      <c r="G113" s="109"/>
      <c r="H113" s="117"/>
      <c r="I113" s="109"/>
      <c r="J113" s="109"/>
      <c r="K113" s="116"/>
    </row>
    <row r="114" spans="1:11">
      <c r="A114" s="109">
        <v>43</v>
      </c>
      <c r="B114" s="40" t="s">
        <v>189</v>
      </c>
      <c r="C114" s="43" t="s">
        <v>168</v>
      </c>
      <c r="D114" s="113"/>
      <c r="E114" s="119">
        <v>570.70000000000005</v>
      </c>
      <c r="F114" s="119">
        <v>553.1</v>
      </c>
      <c r="G114" s="124">
        <v>608.5</v>
      </c>
      <c r="H114" s="123">
        <v>486.8</v>
      </c>
      <c r="I114" s="119">
        <v>238.7</v>
      </c>
      <c r="J114" s="119">
        <v>238.7</v>
      </c>
      <c r="K114" s="119"/>
    </row>
    <row r="115" spans="1:11" ht="48">
      <c r="A115" s="109"/>
      <c r="B115" s="40" t="s">
        <v>102</v>
      </c>
      <c r="C115" s="43" t="s">
        <v>169</v>
      </c>
      <c r="D115" s="113"/>
      <c r="E115" s="119"/>
      <c r="F115" s="119"/>
      <c r="G115" s="124"/>
      <c r="H115" s="123"/>
      <c r="I115" s="119"/>
      <c r="J115" s="119"/>
      <c r="K115" s="119"/>
    </row>
    <row r="116" spans="1:11">
      <c r="A116" s="109">
        <v>44</v>
      </c>
      <c r="B116" s="48" t="s">
        <v>213</v>
      </c>
      <c r="C116" s="55" t="s">
        <v>164</v>
      </c>
      <c r="D116" s="116">
        <v>1493.7</v>
      </c>
      <c r="E116" s="120">
        <v>994.8</v>
      </c>
      <c r="F116" s="120">
        <v>1027.7</v>
      </c>
      <c r="G116" s="120">
        <v>1717.5</v>
      </c>
      <c r="H116" s="122">
        <f>H118</f>
        <v>927.8</v>
      </c>
      <c r="I116" s="120">
        <f>I118</f>
        <v>570.6</v>
      </c>
      <c r="J116" s="120">
        <f>J118</f>
        <v>533.4</v>
      </c>
      <c r="K116" s="116"/>
    </row>
    <row r="117" spans="1:11" ht="36">
      <c r="A117" s="109"/>
      <c r="B117" s="48" t="s">
        <v>214</v>
      </c>
      <c r="C117" s="55" t="s">
        <v>169</v>
      </c>
      <c r="D117" s="116"/>
      <c r="E117" s="120"/>
      <c r="F117" s="120"/>
      <c r="G117" s="120"/>
      <c r="H117" s="122"/>
      <c r="I117" s="120"/>
      <c r="J117" s="120"/>
      <c r="K117" s="116"/>
    </row>
    <row r="118" spans="1:11" s="101" customFormat="1">
      <c r="A118" s="109">
        <v>45</v>
      </c>
      <c r="B118" s="102" t="s">
        <v>103</v>
      </c>
      <c r="C118" s="103" t="s">
        <v>166</v>
      </c>
      <c r="D118" s="116">
        <v>1493.7</v>
      </c>
      <c r="E118" s="120">
        <v>994.8</v>
      </c>
      <c r="F118" s="120">
        <v>1027.7</v>
      </c>
      <c r="G118" s="120">
        <v>1717.5</v>
      </c>
      <c r="H118" s="122">
        <f>H121+H123+H125+H127+H129</f>
        <v>927.8</v>
      </c>
      <c r="I118" s="120">
        <f>I121+I123+I125+I127+I129</f>
        <v>570.6</v>
      </c>
      <c r="J118" s="120">
        <f>J121+J123+J125+J127+J129</f>
        <v>533.4</v>
      </c>
      <c r="K118" s="116"/>
    </row>
    <row r="119" spans="1:11" ht="36">
      <c r="A119" s="109"/>
      <c r="B119" s="41" t="s">
        <v>104</v>
      </c>
      <c r="C119" s="56" t="s">
        <v>169</v>
      </c>
      <c r="D119" s="116"/>
      <c r="E119" s="120"/>
      <c r="F119" s="120"/>
      <c r="G119" s="120"/>
      <c r="H119" s="122"/>
      <c r="I119" s="120"/>
      <c r="J119" s="120"/>
      <c r="K119" s="116"/>
    </row>
    <row r="120" spans="1:11">
      <c r="A120" s="109"/>
      <c r="B120" s="44"/>
      <c r="C120" s="56"/>
      <c r="D120" s="116"/>
      <c r="E120" s="120"/>
      <c r="F120" s="120"/>
      <c r="G120" s="120"/>
      <c r="H120" s="122"/>
      <c r="I120" s="120"/>
      <c r="J120" s="120"/>
      <c r="K120" s="116"/>
    </row>
    <row r="121" spans="1:11">
      <c r="A121" s="109">
        <v>46</v>
      </c>
      <c r="B121" s="46" t="s">
        <v>167</v>
      </c>
      <c r="C121" s="56" t="s">
        <v>168</v>
      </c>
      <c r="D121" s="113">
        <v>1493.7</v>
      </c>
      <c r="E121" s="109">
        <v>994.8</v>
      </c>
      <c r="F121" s="109">
        <v>977.7</v>
      </c>
      <c r="G121" s="109">
        <v>1203.3</v>
      </c>
      <c r="H121" s="117">
        <v>927.8</v>
      </c>
      <c r="I121" s="109">
        <v>570.6</v>
      </c>
      <c r="J121" s="109">
        <v>533.4</v>
      </c>
      <c r="K121" s="116"/>
    </row>
    <row r="122" spans="1:11" ht="24">
      <c r="A122" s="109"/>
      <c r="B122" s="40" t="s">
        <v>215</v>
      </c>
      <c r="C122" s="56" t="s">
        <v>169</v>
      </c>
      <c r="D122" s="113"/>
      <c r="E122" s="109"/>
      <c r="F122" s="109"/>
      <c r="G122" s="109"/>
      <c r="H122" s="117"/>
      <c r="I122" s="109"/>
      <c r="J122" s="109"/>
      <c r="K122" s="116"/>
    </row>
    <row r="123" spans="1:11">
      <c r="A123" s="109">
        <v>47</v>
      </c>
      <c r="B123" s="46" t="s">
        <v>174</v>
      </c>
      <c r="C123" s="56" t="s">
        <v>168</v>
      </c>
      <c r="D123" s="113"/>
      <c r="E123" s="109"/>
      <c r="F123" s="109"/>
      <c r="G123" s="109"/>
      <c r="H123" s="117"/>
      <c r="I123" s="109"/>
      <c r="J123" s="109"/>
      <c r="K123" s="116"/>
    </row>
    <row r="124" spans="1:11" ht="24">
      <c r="A124" s="109"/>
      <c r="B124" s="40" t="s">
        <v>112</v>
      </c>
      <c r="C124" s="56" t="s">
        <v>169</v>
      </c>
      <c r="D124" s="113"/>
      <c r="E124" s="109"/>
      <c r="F124" s="109"/>
      <c r="G124" s="109"/>
      <c r="H124" s="117"/>
      <c r="I124" s="109"/>
      <c r="J124" s="109"/>
      <c r="K124" s="116"/>
    </row>
    <row r="125" spans="1:11">
      <c r="A125" s="109">
        <v>48</v>
      </c>
      <c r="B125" s="40" t="s">
        <v>179</v>
      </c>
      <c r="C125" s="56" t="s">
        <v>168</v>
      </c>
      <c r="D125" s="113"/>
      <c r="E125" s="109"/>
      <c r="F125" s="109">
        <v>50</v>
      </c>
      <c r="G125" s="113">
        <v>514.20000000000005</v>
      </c>
      <c r="H125" s="117"/>
      <c r="I125" s="109"/>
      <c r="J125" s="109"/>
      <c r="K125" s="116"/>
    </row>
    <row r="126" spans="1:11" ht="36">
      <c r="A126" s="109"/>
      <c r="B126" s="46" t="s">
        <v>115</v>
      </c>
      <c r="C126" s="56" t="s">
        <v>169</v>
      </c>
      <c r="D126" s="113"/>
      <c r="E126" s="109"/>
      <c r="F126" s="109"/>
      <c r="G126" s="113"/>
      <c r="H126" s="117"/>
      <c r="I126" s="109"/>
      <c r="J126" s="109"/>
      <c r="K126" s="116"/>
    </row>
    <row r="127" spans="1:11">
      <c r="A127" s="109">
        <v>49</v>
      </c>
      <c r="B127" s="40" t="s">
        <v>180</v>
      </c>
      <c r="C127" s="56" t="s">
        <v>168</v>
      </c>
      <c r="D127" s="113"/>
      <c r="E127" s="109"/>
      <c r="F127" s="109"/>
      <c r="G127" s="113">
        <v>309.3</v>
      </c>
      <c r="H127" s="117"/>
      <c r="I127" s="109"/>
      <c r="J127" s="109"/>
      <c r="K127" s="116"/>
    </row>
    <row r="128" spans="1:11" ht="36">
      <c r="A128" s="109"/>
      <c r="B128" s="40" t="s">
        <v>224</v>
      </c>
      <c r="C128" s="56" t="s">
        <v>169</v>
      </c>
      <c r="D128" s="113"/>
      <c r="E128" s="109"/>
      <c r="F128" s="109"/>
      <c r="G128" s="113"/>
      <c r="H128" s="117"/>
      <c r="I128" s="109"/>
      <c r="J128" s="109"/>
      <c r="K128" s="116"/>
    </row>
    <row r="129" spans="1:11">
      <c r="A129" s="109">
        <v>50</v>
      </c>
      <c r="B129" s="40" t="s">
        <v>189</v>
      </c>
      <c r="C129" s="118"/>
      <c r="D129" s="113"/>
      <c r="E129" s="109"/>
      <c r="F129" s="109"/>
      <c r="G129" s="113">
        <v>205</v>
      </c>
      <c r="H129" s="117"/>
      <c r="I129" s="109"/>
      <c r="J129" s="109"/>
      <c r="K129" s="116"/>
    </row>
    <row r="130" spans="1:11" ht="24">
      <c r="A130" s="109"/>
      <c r="B130" s="40" t="s">
        <v>120</v>
      </c>
      <c r="C130" s="118"/>
      <c r="D130" s="113"/>
      <c r="E130" s="109"/>
      <c r="F130" s="109"/>
      <c r="G130" s="113"/>
      <c r="H130" s="117"/>
      <c r="I130" s="109"/>
      <c r="J130" s="109"/>
      <c r="K130" s="116"/>
    </row>
    <row r="131" spans="1:11">
      <c r="A131" s="109">
        <v>51</v>
      </c>
      <c r="B131" s="48" t="s">
        <v>216</v>
      </c>
      <c r="C131" s="56" t="s">
        <v>318</v>
      </c>
      <c r="D131" s="134"/>
      <c r="E131" s="114">
        <f>E133</f>
        <v>105.2</v>
      </c>
      <c r="F131" s="114">
        <f>F133</f>
        <v>60</v>
      </c>
      <c r="G131" s="114">
        <f>G133</f>
        <v>8</v>
      </c>
      <c r="H131" s="137">
        <f>H133</f>
        <v>0</v>
      </c>
      <c r="I131" s="134"/>
      <c r="J131" s="134"/>
      <c r="K131" s="114"/>
    </row>
    <row r="132" spans="1:11" ht="84">
      <c r="A132" s="109"/>
      <c r="B132" s="41" t="s">
        <v>217</v>
      </c>
      <c r="C132" s="56" t="s">
        <v>169</v>
      </c>
      <c r="D132" s="135"/>
      <c r="E132" s="136"/>
      <c r="F132" s="136"/>
      <c r="G132" s="136"/>
      <c r="H132" s="138"/>
      <c r="I132" s="139"/>
      <c r="J132" s="139"/>
      <c r="K132" s="115"/>
    </row>
    <row r="133" spans="1:11">
      <c r="A133" s="109">
        <v>52</v>
      </c>
      <c r="B133" s="48"/>
      <c r="C133" s="56" t="s">
        <v>319</v>
      </c>
      <c r="D133" s="40"/>
      <c r="E133" s="41">
        <f t="shared" ref="E133:J133" si="0">E134</f>
        <v>105.2</v>
      </c>
      <c r="F133" s="41">
        <f t="shared" si="0"/>
        <v>60</v>
      </c>
      <c r="G133" s="41">
        <f t="shared" si="0"/>
        <v>8</v>
      </c>
      <c r="H133" s="84">
        <f t="shared" si="0"/>
        <v>0</v>
      </c>
      <c r="I133" s="40">
        <f t="shared" si="0"/>
        <v>0</v>
      </c>
      <c r="J133" s="40">
        <f t="shared" si="0"/>
        <v>0</v>
      </c>
      <c r="K133" s="116"/>
    </row>
    <row r="134" spans="1:11" s="101" customFormat="1">
      <c r="A134" s="109"/>
      <c r="B134" s="102" t="s">
        <v>121</v>
      </c>
      <c r="C134" s="103" t="s">
        <v>169</v>
      </c>
      <c r="D134" s="100"/>
      <c r="E134" s="104">
        <f>E135+E136+E138</f>
        <v>105.2</v>
      </c>
      <c r="F134" s="105">
        <f>F135+F136+F138</f>
        <v>60</v>
      </c>
      <c r="G134" s="104">
        <f>G135+G136+G138</f>
        <v>8</v>
      </c>
      <c r="H134" s="100">
        <f>H135+H136+H138</f>
        <v>0</v>
      </c>
      <c r="I134" s="100"/>
      <c r="J134" s="100"/>
      <c r="K134" s="116"/>
    </row>
    <row r="135" spans="1:11" ht="60">
      <c r="A135" s="109"/>
      <c r="B135" s="40" t="s">
        <v>220</v>
      </c>
      <c r="C135" s="57"/>
      <c r="D135" s="40"/>
      <c r="E135" s="44"/>
      <c r="F135" s="44"/>
      <c r="G135" s="44"/>
      <c r="H135" s="106"/>
      <c r="I135" s="107"/>
      <c r="J135" s="107"/>
      <c r="K135" s="116"/>
    </row>
    <row r="136" spans="1:11">
      <c r="A136" s="109">
        <v>53</v>
      </c>
      <c r="B136" s="46" t="s">
        <v>167</v>
      </c>
      <c r="C136" s="56" t="s">
        <v>168</v>
      </c>
      <c r="D136" s="113"/>
      <c r="E136" s="109">
        <v>105.2</v>
      </c>
      <c r="F136" s="113">
        <v>60</v>
      </c>
      <c r="G136" s="109">
        <v>8</v>
      </c>
      <c r="H136" s="117">
        <v>0</v>
      </c>
      <c r="I136" s="109"/>
      <c r="J136" s="109"/>
      <c r="K136" s="116"/>
    </row>
    <row r="137" spans="1:11" ht="60">
      <c r="A137" s="109"/>
      <c r="B137" s="40" t="s">
        <v>218</v>
      </c>
      <c r="C137" s="56" t="s">
        <v>169</v>
      </c>
      <c r="D137" s="113"/>
      <c r="E137" s="109"/>
      <c r="F137" s="113"/>
      <c r="G137" s="109"/>
      <c r="H137" s="117"/>
      <c r="I137" s="109"/>
      <c r="J137" s="109"/>
      <c r="K137" s="116"/>
    </row>
    <row r="138" spans="1:11">
      <c r="A138" s="109">
        <v>54</v>
      </c>
      <c r="B138" s="46" t="s">
        <v>174</v>
      </c>
      <c r="C138" s="56" t="s">
        <v>168</v>
      </c>
      <c r="D138" s="113"/>
      <c r="E138" s="109"/>
      <c r="F138" s="113"/>
      <c r="G138" s="109"/>
      <c r="H138" s="117"/>
      <c r="I138" s="109"/>
      <c r="J138" s="109"/>
      <c r="K138" s="116"/>
    </row>
    <row r="139" spans="1:11" ht="48">
      <c r="A139" s="109"/>
      <c r="B139" s="40" t="s">
        <v>219</v>
      </c>
      <c r="C139" s="56" t="s">
        <v>169</v>
      </c>
      <c r="D139" s="113"/>
      <c r="E139" s="109"/>
      <c r="F139" s="113"/>
      <c r="G139" s="109"/>
      <c r="H139" s="117"/>
      <c r="I139" s="109"/>
      <c r="J139" s="109"/>
      <c r="K139" s="116"/>
    </row>
  </sheetData>
  <mergeCells count="520">
    <mergeCell ref="G15:G17"/>
    <mergeCell ref="E18:E19"/>
    <mergeCell ref="F18:F19"/>
    <mergeCell ref="G18:G19"/>
    <mergeCell ref="G9:G10"/>
    <mergeCell ref="J9:J10"/>
    <mergeCell ref="D131:D132"/>
    <mergeCell ref="E131:E132"/>
    <mergeCell ref="F131:F132"/>
    <mergeCell ref="G131:G132"/>
    <mergeCell ref="H131:H132"/>
    <mergeCell ref="D22:D23"/>
    <mergeCell ref="E22:E23"/>
    <mergeCell ref="J20:J21"/>
    <mergeCell ref="E20:E21"/>
    <mergeCell ref="F20:F21"/>
    <mergeCell ref="H20:H21"/>
    <mergeCell ref="H22:H23"/>
    <mergeCell ref="D18:D19"/>
    <mergeCell ref="A13:A14"/>
    <mergeCell ref="D13:D14"/>
    <mergeCell ref="J13:J14"/>
    <mergeCell ref="E13:E14"/>
    <mergeCell ref="H13:H14"/>
    <mergeCell ref="G13:G14"/>
    <mergeCell ref="J15:J17"/>
    <mergeCell ref="I18:I19"/>
    <mergeCell ref="J18:J19"/>
    <mergeCell ref="A3:L3"/>
    <mergeCell ref="A4:L4"/>
    <mergeCell ref="A6:A7"/>
    <mergeCell ref="B6:B7"/>
    <mergeCell ref="C6:C7"/>
    <mergeCell ref="D6:J6"/>
    <mergeCell ref="A9:A10"/>
    <mergeCell ref="C9:C10"/>
    <mergeCell ref="A20:A21"/>
    <mergeCell ref="D20:D21"/>
    <mergeCell ref="D9:D10"/>
    <mergeCell ref="A18:A19"/>
    <mergeCell ref="A15:A17"/>
    <mergeCell ref="C15:C17"/>
    <mergeCell ref="D15:D17"/>
    <mergeCell ref="C18:C19"/>
    <mergeCell ref="K20:K21"/>
    <mergeCell ref="F13:F14"/>
    <mergeCell ref="K18:K19"/>
    <mergeCell ref="H18:H19"/>
    <mergeCell ref="K13:K14"/>
    <mergeCell ref="I13:I14"/>
    <mergeCell ref="I20:I21"/>
    <mergeCell ref="H15:H17"/>
    <mergeCell ref="I15:I17"/>
    <mergeCell ref="G20:G21"/>
    <mergeCell ref="A24:A25"/>
    <mergeCell ref="A22:A23"/>
    <mergeCell ref="K11:K12"/>
    <mergeCell ref="J11:J12"/>
    <mergeCell ref="K15:K17"/>
    <mergeCell ref="E15:E17"/>
    <mergeCell ref="F15:F17"/>
    <mergeCell ref="A11:A12"/>
    <mergeCell ref="C11:C12"/>
    <mergeCell ref="D11:D12"/>
    <mergeCell ref="H9:H10"/>
    <mergeCell ref="K9:K10"/>
    <mergeCell ref="I9:I10"/>
    <mergeCell ref="H11:H12"/>
    <mergeCell ref="I11:I12"/>
    <mergeCell ref="E9:E10"/>
    <mergeCell ref="F9:F10"/>
    <mergeCell ref="F11:F12"/>
    <mergeCell ref="G11:G12"/>
    <mergeCell ref="E11:E12"/>
    <mergeCell ref="C24:C25"/>
    <mergeCell ref="E28:E29"/>
    <mergeCell ref="K30:K31"/>
    <mergeCell ref="J32:J33"/>
    <mergeCell ref="K32:K33"/>
    <mergeCell ref="D26:D27"/>
    <mergeCell ref="E26:E27"/>
    <mergeCell ref="K26:K27"/>
    <mergeCell ref="G26:G27"/>
    <mergeCell ref="I28:I29"/>
    <mergeCell ref="K22:K23"/>
    <mergeCell ref="I22:I23"/>
    <mergeCell ref="K28:K29"/>
    <mergeCell ref="K24:K25"/>
    <mergeCell ref="C26:C27"/>
    <mergeCell ref="H24:H25"/>
    <mergeCell ref="J26:J27"/>
    <mergeCell ref="F26:F27"/>
    <mergeCell ref="D24:D25"/>
    <mergeCell ref="E24:E25"/>
    <mergeCell ref="F22:F23"/>
    <mergeCell ref="F24:F25"/>
    <mergeCell ref="G24:G25"/>
    <mergeCell ref="G22:G23"/>
    <mergeCell ref="J22:J23"/>
    <mergeCell ref="I26:I27"/>
    <mergeCell ref="H26:H27"/>
    <mergeCell ref="I24:I25"/>
    <mergeCell ref="J24:J25"/>
    <mergeCell ref="A26:A27"/>
    <mergeCell ref="J30:J31"/>
    <mergeCell ref="G28:G29"/>
    <mergeCell ref="H28:H29"/>
    <mergeCell ref="H32:H33"/>
    <mergeCell ref="G30:G31"/>
    <mergeCell ref="A28:A29"/>
    <mergeCell ref="H30:H31"/>
    <mergeCell ref="I32:I33"/>
    <mergeCell ref="J28:J29"/>
    <mergeCell ref="A38:A39"/>
    <mergeCell ref="C38:C39"/>
    <mergeCell ref="D38:D39"/>
    <mergeCell ref="E38:E39"/>
    <mergeCell ref="I30:I31"/>
    <mergeCell ref="F28:F29"/>
    <mergeCell ref="H34:H35"/>
    <mergeCell ref="G36:G37"/>
    <mergeCell ref="G32:G33"/>
    <mergeCell ref="F32:F33"/>
    <mergeCell ref="A34:A35"/>
    <mergeCell ref="D34:D35"/>
    <mergeCell ref="D36:D37"/>
    <mergeCell ref="A30:A31"/>
    <mergeCell ref="D30:D31"/>
    <mergeCell ref="E32:E33"/>
    <mergeCell ref="A36:A37"/>
    <mergeCell ref="C36:C37"/>
    <mergeCell ref="A32:A33"/>
    <mergeCell ref="D32:D33"/>
    <mergeCell ref="D28:D29"/>
    <mergeCell ref="E34:E35"/>
    <mergeCell ref="G38:G39"/>
    <mergeCell ref="F36:F37"/>
    <mergeCell ref="E36:E37"/>
    <mergeCell ref="E30:E31"/>
    <mergeCell ref="F38:F39"/>
    <mergeCell ref="F30:F31"/>
    <mergeCell ref="K44:K45"/>
    <mergeCell ref="K42:K43"/>
    <mergeCell ref="J42:J43"/>
    <mergeCell ref="J40:J41"/>
    <mergeCell ref="J44:J45"/>
    <mergeCell ref="I44:I45"/>
    <mergeCell ref="I42:I43"/>
    <mergeCell ref="K40:K41"/>
    <mergeCell ref="J38:J39"/>
    <mergeCell ref="E40:E41"/>
    <mergeCell ref="I34:I35"/>
    <mergeCell ref="J34:J35"/>
    <mergeCell ref="J36:J37"/>
    <mergeCell ref="I40:I41"/>
    <mergeCell ref="H38:H39"/>
    <mergeCell ref="H36:H37"/>
    <mergeCell ref="G50:G51"/>
    <mergeCell ref="D48:D49"/>
    <mergeCell ref="H50:H51"/>
    <mergeCell ref="K34:K35"/>
    <mergeCell ref="K36:K37"/>
    <mergeCell ref="F34:F35"/>
    <mergeCell ref="G34:G35"/>
    <mergeCell ref="K38:K39"/>
    <mergeCell ref="I36:I37"/>
    <mergeCell ref="I38:I39"/>
    <mergeCell ref="A46:A47"/>
    <mergeCell ref="C46:C47"/>
    <mergeCell ref="A44:A45"/>
    <mergeCell ref="D44:D45"/>
    <mergeCell ref="D46:D47"/>
    <mergeCell ref="A50:A51"/>
    <mergeCell ref="D50:D51"/>
    <mergeCell ref="A48:A49"/>
    <mergeCell ref="C48:C49"/>
    <mergeCell ref="E44:E45"/>
    <mergeCell ref="F44:F45"/>
    <mergeCell ref="H40:H41"/>
    <mergeCell ref="G44:G45"/>
    <mergeCell ref="H44:H45"/>
    <mergeCell ref="G42:G43"/>
    <mergeCell ref="H42:H43"/>
    <mergeCell ref="A40:A41"/>
    <mergeCell ref="D40:D41"/>
    <mergeCell ref="F40:F41"/>
    <mergeCell ref="G40:G41"/>
    <mergeCell ref="A42:A43"/>
    <mergeCell ref="D42:D43"/>
    <mergeCell ref="E42:E43"/>
    <mergeCell ref="F42:F43"/>
    <mergeCell ref="I52:I53"/>
    <mergeCell ref="J52:J53"/>
    <mergeCell ref="K54:K55"/>
    <mergeCell ref="K52:K53"/>
    <mergeCell ref="J50:J51"/>
    <mergeCell ref="I50:I51"/>
    <mergeCell ref="K50:K51"/>
    <mergeCell ref="E50:E51"/>
    <mergeCell ref="F50:F51"/>
    <mergeCell ref="E48:E49"/>
    <mergeCell ref="I46:I47"/>
    <mergeCell ref="K46:K47"/>
    <mergeCell ref="J48:J49"/>
    <mergeCell ref="K48:K49"/>
    <mergeCell ref="I48:I49"/>
    <mergeCell ref="G48:G49"/>
    <mergeCell ref="J46:J47"/>
    <mergeCell ref="F48:F49"/>
    <mergeCell ref="G46:G47"/>
    <mergeCell ref="H46:H47"/>
    <mergeCell ref="E46:E47"/>
    <mergeCell ref="F46:F47"/>
    <mergeCell ref="H48:H49"/>
    <mergeCell ref="E54:E55"/>
    <mergeCell ref="G54:G55"/>
    <mergeCell ref="J56:J57"/>
    <mergeCell ref="K56:K57"/>
    <mergeCell ref="I56:I57"/>
    <mergeCell ref="F54:F55"/>
    <mergeCell ref="I54:I55"/>
    <mergeCell ref="J54:J55"/>
    <mergeCell ref="H54:H55"/>
    <mergeCell ref="A54:A55"/>
    <mergeCell ref="H56:H57"/>
    <mergeCell ref="D54:D55"/>
    <mergeCell ref="D52:D53"/>
    <mergeCell ref="E52:E53"/>
    <mergeCell ref="F52:F53"/>
    <mergeCell ref="A52:A53"/>
    <mergeCell ref="A56:A57"/>
    <mergeCell ref="G52:G53"/>
    <mergeCell ref="H52:H53"/>
    <mergeCell ref="A58:A59"/>
    <mergeCell ref="D58:D59"/>
    <mergeCell ref="E58:E59"/>
    <mergeCell ref="F58:F59"/>
    <mergeCell ref="G60:G63"/>
    <mergeCell ref="D56:D57"/>
    <mergeCell ref="E56:E57"/>
    <mergeCell ref="F56:F57"/>
    <mergeCell ref="G56:G57"/>
    <mergeCell ref="H58:H59"/>
    <mergeCell ref="F64:F65"/>
    <mergeCell ref="K60:K63"/>
    <mergeCell ref="J58:J59"/>
    <mergeCell ref="J60:J63"/>
    <mergeCell ref="I60:I63"/>
    <mergeCell ref="K58:K59"/>
    <mergeCell ref="I58:I59"/>
    <mergeCell ref="G58:G59"/>
    <mergeCell ref="F60:F63"/>
    <mergeCell ref="I66:I70"/>
    <mergeCell ref="A66:A70"/>
    <mergeCell ref="D66:D70"/>
    <mergeCell ref="E66:E70"/>
    <mergeCell ref="F71:F73"/>
    <mergeCell ref="H60:H63"/>
    <mergeCell ref="H64:H65"/>
    <mergeCell ref="A60:A63"/>
    <mergeCell ref="D60:D63"/>
    <mergeCell ref="E60:E63"/>
    <mergeCell ref="A71:A73"/>
    <mergeCell ref="D71:D73"/>
    <mergeCell ref="H71:H73"/>
    <mergeCell ref="F66:F70"/>
    <mergeCell ref="H66:H70"/>
    <mergeCell ref="K71:K73"/>
    <mergeCell ref="J66:J70"/>
    <mergeCell ref="E71:E73"/>
    <mergeCell ref="G71:G73"/>
    <mergeCell ref="G66:G70"/>
    <mergeCell ref="D64:D65"/>
    <mergeCell ref="E64:E65"/>
    <mergeCell ref="J82:J84"/>
    <mergeCell ref="G78:G81"/>
    <mergeCell ref="I78:I81"/>
    <mergeCell ref="H74:H77"/>
    <mergeCell ref="G74:G77"/>
    <mergeCell ref="D78:D81"/>
    <mergeCell ref="E78:E81"/>
    <mergeCell ref="F78:F81"/>
    <mergeCell ref="G64:G65"/>
    <mergeCell ref="K64:K65"/>
    <mergeCell ref="I64:I65"/>
    <mergeCell ref="I71:I73"/>
    <mergeCell ref="J74:J77"/>
    <mergeCell ref="J71:J73"/>
    <mergeCell ref="K66:K70"/>
    <mergeCell ref="J64:J65"/>
    <mergeCell ref="K74:K77"/>
    <mergeCell ref="I74:I77"/>
    <mergeCell ref="K78:K81"/>
    <mergeCell ref="K82:K84"/>
    <mergeCell ref="K90:K91"/>
    <mergeCell ref="K85:K87"/>
    <mergeCell ref="K88:K89"/>
    <mergeCell ref="D74:D77"/>
    <mergeCell ref="E74:E77"/>
    <mergeCell ref="F74:F77"/>
    <mergeCell ref="H88:H89"/>
    <mergeCell ref="E82:E84"/>
    <mergeCell ref="H82:H84"/>
    <mergeCell ref="J90:J91"/>
    <mergeCell ref="F88:F89"/>
    <mergeCell ref="G88:G89"/>
    <mergeCell ref="I88:I89"/>
    <mergeCell ref="J78:J81"/>
    <mergeCell ref="F85:F87"/>
    <mergeCell ref="G85:G87"/>
    <mergeCell ref="H85:H87"/>
    <mergeCell ref="A82:A84"/>
    <mergeCell ref="D82:D84"/>
    <mergeCell ref="I85:I87"/>
    <mergeCell ref="J85:J87"/>
    <mergeCell ref="A74:A77"/>
    <mergeCell ref="I82:I84"/>
    <mergeCell ref="G82:G84"/>
    <mergeCell ref="F82:F84"/>
    <mergeCell ref="A78:A81"/>
    <mergeCell ref="H78:H81"/>
    <mergeCell ref="J88:J89"/>
    <mergeCell ref="I90:I91"/>
    <mergeCell ref="J95:J96"/>
    <mergeCell ref="I92:I94"/>
    <mergeCell ref="J92:J94"/>
    <mergeCell ref="I95:I96"/>
    <mergeCell ref="K95:K96"/>
    <mergeCell ref="A85:A87"/>
    <mergeCell ref="C85:C87"/>
    <mergeCell ref="D85:D87"/>
    <mergeCell ref="E85:E87"/>
    <mergeCell ref="A88:A89"/>
    <mergeCell ref="F90:F91"/>
    <mergeCell ref="H90:H91"/>
    <mergeCell ref="H92:H94"/>
    <mergeCell ref="C88:C89"/>
    <mergeCell ref="D88:D89"/>
    <mergeCell ref="K92:K94"/>
    <mergeCell ref="A90:A91"/>
    <mergeCell ref="D90:D91"/>
    <mergeCell ref="E88:E89"/>
    <mergeCell ref="G90:G91"/>
    <mergeCell ref="D92:D94"/>
    <mergeCell ref="E90:E91"/>
    <mergeCell ref="F92:F94"/>
    <mergeCell ref="G92:G94"/>
    <mergeCell ref="H95:H96"/>
    <mergeCell ref="E92:E94"/>
    <mergeCell ref="A95:A96"/>
    <mergeCell ref="C95:C96"/>
    <mergeCell ref="D95:D96"/>
    <mergeCell ref="E95:E96"/>
    <mergeCell ref="F95:F96"/>
    <mergeCell ref="G95:G96"/>
    <mergeCell ref="A92:A94"/>
    <mergeCell ref="C92:C94"/>
    <mergeCell ref="K100:K102"/>
    <mergeCell ref="I97:I99"/>
    <mergeCell ref="J100:J102"/>
    <mergeCell ref="E103:E104"/>
    <mergeCell ref="F103:F104"/>
    <mergeCell ref="E100:E102"/>
    <mergeCell ref="F100:F102"/>
    <mergeCell ref="G97:G99"/>
    <mergeCell ref="K107:K108"/>
    <mergeCell ref="J109:J111"/>
    <mergeCell ref="J107:J108"/>
    <mergeCell ref="H97:H99"/>
    <mergeCell ref="I100:I102"/>
    <mergeCell ref="K103:K104"/>
    <mergeCell ref="I103:I104"/>
    <mergeCell ref="J103:J104"/>
    <mergeCell ref="K97:K99"/>
    <mergeCell ref="I107:I108"/>
    <mergeCell ref="I109:I111"/>
    <mergeCell ref="I114:I115"/>
    <mergeCell ref="D107:D108"/>
    <mergeCell ref="E107:E108"/>
    <mergeCell ref="F107:F108"/>
    <mergeCell ref="H109:H111"/>
    <mergeCell ref="F109:F111"/>
    <mergeCell ref="H100:H102"/>
    <mergeCell ref="A100:A102"/>
    <mergeCell ref="C100:C102"/>
    <mergeCell ref="C103:C104"/>
    <mergeCell ref="A114:A115"/>
    <mergeCell ref="H107:H108"/>
    <mergeCell ref="G100:G102"/>
    <mergeCell ref="D97:D99"/>
    <mergeCell ref="D103:D104"/>
    <mergeCell ref="D100:D102"/>
    <mergeCell ref="E97:E99"/>
    <mergeCell ref="K112:K113"/>
    <mergeCell ref="A97:A99"/>
    <mergeCell ref="J97:J99"/>
    <mergeCell ref="A103:A104"/>
    <mergeCell ref="G103:G104"/>
    <mergeCell ref="H103:H104"/>
    <mergeCell ref="F97:F99"/>
    <mergeCell ref="A105:A106"/>
    <mergeCell ref="K105:K106"/>
    <mergeCell ref="E105:E106"/>
    <mergeCell ref="F105:F106"/>
    <mergeCell ref="G105:G106"/>
    <mergeCell ref="D105:D106"/>
    <mergeCell ref="I105:I106"/>
    <mergeCell ref="J105:J106"/>
    <mergeCell ref="H105:H106"/>
    <mergeCell ref="K114:K115"/>
    <mergeCell ref="G109:G111"/>
    <mergeCell ref="K109:K111"/>
    <mergeCell ref="K127:K128"/>
    <mergeCell ref="H118:H120"/>
    <mergeCell ref="K121:K122"/>
    <mergeCell ref="J123:J124"/>
    <mergeCell ref="K123:K124"/>
    <mergeCell ref="K125:K126"/>
    <mergeCell ref="K118:K120"/>
    <mergeCell ref="F112:F113"/>
    <mergeCell ref="I118:I120"/>
    <mergeCell ref="G118:G120"/>
    <mergeCell ref="G127:G128"/>
    <mergeCell ref="I112:I113"/>
    <mergeCell ref="G112:G113"/>
    <mergeCell ref="H112:H113"/>
    <mergeCell ref="G114:G115"/>
    <mergeCell ref="H123:H124"/>
    <mergeCell ref="H121:H122"/>
    <mergeCell ref="D123:D124"/>
    <mergeCell ref="E123:E124"/>
    <mergeCell ref="D121:D122"/>
    <mergeCell ref="E121:E122"/>
    <mergeCell ref="G121:G122"/>
    <mergeCell ref="H114:H115"/>
    <mergeCell ref="D112:D113"/>
    <mergeCell ref="E112:E113"/>
    <mergeCell ref="D116:D117"/>
    <mergeCell ref="E116:E117"/>
    <mergeCell ref="E109:E111"/>
    <mergeCell ref="D109:D111"/>
    <mergeCell ref="J125:J126"/>
    <mergeCell ref="J118:J120"/>
    <mergeCell ref="F116:F117"/>
    <mergeCell ref="E125:E126"/>
    <mergeCell ref="J129:J130"/>
    <mergeCell ref="F129:F130"/>
    <mergeCell ref="G129:G130"/>
    <mergeCell ref="F127:F128"/>
    <mergeCell ref="H127:H128"/>
    <mergeCell ref="F118:F120"/>
    <mergeCell ref="I123:I124"/>
    <mergeCell ref="A125:A126"/>
    <mergeCell ref="K129:K130"/>
    <mergeCell ref="I116:I117"/>
    <mergeCell ref="I121:I122"/>
    <mergeCell ref="J121:J122"/>
    <mergeCell ref="I127:I128"/>
    <mergeCell ref="I129:I130"/>
    <mergeCell ref="J127:J128"/>
    <mergeCell ref="I125:I126"/>
    <mergeCell ref="E114:E115"/>
    <mergeCell ref="F114:F115"/>
    <mergeCell ref="D114:D115"/>
    <mergeCell ref="H129:H130"/>
    <mergeCell ref="F121:F122"/>
    <mergeCell ref="A121:A122"/>
    <mergeCell ref="G123:G124"/>
    <mergeCell ref="H125:H126"/>
    <mergeCell ref="D125:D126"/>
    <mergeCell ref="H116:H117"/>
    <mergeCell ref="D118:D120"/>
    <mergeCell ref="E118:E120"/>
    <mergeCell ref="A123:A124"/>
    <mergeCell ref="B1:L1"/>
    <mergeCell ref="F125:F126"/>
    <mergeCell ref="G125:G126"/>
    <mergeCell ref="F123:F124"/>
    <mergeCell ref="J116:J117"/>
    <mergeCell ref="K116:K117"/>
    <mergeCell ref="G107:G108"/>
    <mergeCell ref="J112:J113"/>
    <mergeCell ref="J114:J115"/>
    <mergeCell ref="G116:G117"/>
    <mergeCell ref="A127:A128"/>
    <mergeCell ref="D127:D128"/>
    <mergeCell ref="A107:A108"/>
    <mergeCell ref="A112:A113"/>
    <mergeCell ref="A109:A111"/>
    <mergeCell ref="A116:A117"/>
    <mergeCell ref="A118:A120"/>
    <mergeCell ref="A131:A132"/>
    <mergeCell ref="J138:J139"/>
    <mergeCell ref="D138:D139"/>
    <mergeCell ref="E138:E139"/>
    <mergeCell ref="E127:E128"/>
    <mergeCell ref="A129:A130"/>
    <mergeCell ref="C129:C130"/>
    <mergeCell ref="D129:D130"/>
    <mergeCell ref="E129:E130"/>
    <mergeCell ref="A133:A135"/>
    <mergeCell ref="K138:K139"/>
    <mergeCell ref="I138:I139"/>
    <mergeCell ref="A136:A137"/>
    <mergeCell ref="D136:D137"/>
    <mergeCell ref="E136:E137"/>
    <mergeCell ref="G138:G139"/>
    <mergeCell ref="A138:A139"/>
    <mergeCell ref="F136:F137"/>
    <mergeCell ref="F138:F139"/>
    <mergeCell ref="H138:H139"/>
    <mergeCell ref="K131:K132"/>
    <mergeCell ref="K133:K135"/>
    <mergeCell ref="G136:G137"/>
    <mergeCell ref="H136:H137"/>
    <mergeCell ref="I136:I137"/>
    <mergeCell ref="J136:J137"/>
    <mergeCell ref="K136:K137"/>
    <mergeCell ref="I131:I132"/>
    <mergeCell ref="J131:J132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Программа</vt:lpstr>
      <vt:lpstr>Приложение 3</vt:lpstr>
      <vt:lpstr>Приложение</vt:lpstr>
      <vt:lpstr>Программа!OLE_LINK1</vt:lpstr>
      <vt:lpstr>Программа!OLE_LINK12</vt:lpstr>
      <vt:lpstr>Программа!OLE_LINK16</vt:lpstr>
      <vt:lpstr>Программа!OLE_LINK3</vt:lpstr>
      <vt:lpstr>Программа!OLE_LINK5</vt:lpstr>
      <vt:lpstr>Программа!OLE_LINK9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2018-02-13T16:29:20Z</cp:lastPrinted>
  <dcterms:created xsi:type="dcterms:W3CDTF">2006-09-28T05:33:49Z</dcterms:created>
  <dcterms:modified xsi:type="dcterms:W3CDTF">2018-02-16T11:18:55Z</dcterms:modified>
</cp:coreProperties>
</file>